
<file path=[Content_Types].xml><?xml version="1.0" encoding="utf-8"?>
<Types xmlns="http://schemas.openxmlformats.org/package/2006/content-types">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09"/>
  <workbookPr defaultThemeVersion="166925"/>
  <mc:AlternateContent xmlns:mc="http://schemas.openxmlformats.org/markup-compatibility/2006">
    <mc:Choice Requires="x15">
      <x15ac:absPath xmlns:x15ac="http://schemas.microsoft.com/office/spreadsheetml/2010/11/ac" url="/Users/akuppam/Documents/TS/"/>
    </mc:Choice>
  </mc:AlternateContent>
  <xr:revisionPtr revIDLastSave="0" documentId="13_ncr:1_{220E8EE8-9F08-6344-9F09-3354D9ED0A51}" xr6:coauthVersionLast="40" xr6:coauthVersionMax="40" xr10:uidLastSave="{00000000-0000-0000-0000-000000000000}"/>
  <bookViews>
    <workbookView xWindow="1340" yWindow="740" windowWidth="30140" windowHeight="13860" activeTab="1" xr2:uid="{D28A5DDB-F925-6845-83ED-B30C66881DCA}"/>
  </bookViews>
  <sheets>
    <sheet name="ses" sheetId="1" r:id="rId1"/>
    <sheet name="litt" sheetId="2" r:id="rId2"/>
    <sheet name="models" sheetId="3" r:id="rId3"/>
    <sheet name="findings" sheetId="5" r:id="rId4"/>
    <sheet name="bsts" sheetId="4" r:id="rId5"/>
    <sheet name="phase2" sheetId="6" r:id="rId6"/>
    <sheet name="ppt" sheetId="7" r:id="rId7"/>
    <sheet name="tabs" sheetId="8" r:id="rId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T32" i="1" l="1"/>
  <c r="D34" i="7" l="1"/>
  <c r="A34" i="7"/>
  <c r="G32" i="7" l="1"/>
  <c r="G31" i="7"/>
  <c r="G30" i="7"/>
  <c r="G29" i="7"/>
  <c r="D32" i="7"/>
  <c r="D31" i="7"/>
  <c r="D30" i="7"/>
  <c r="V55" i="3" l="1"/>
  <c r="V57" i="3"/>
  <c r="N25" i="3" l="1"/>
  <c r="N26" i="3" s="1"/>
  <c r="N28" i="3" s="1"/>
  <c r="L25" i="3"/>
  <c r="L26" i="3" s="1"/>
  <c r="L28" i="3" s="1"/>
  <c r="J25" i="3"/>
  <c r="J26" i="3" s="1"/>
  <c r="J28" i="3" s="1"/>
  <c r="I25" i="3"/>
  <c r="I26" i="3" s="1"/>
  <c r="I28" i="3" s="1"/>
  <c r="U65" i="1" l="1"/>
  <c r="V65" i="1" s="1"/>
  <c r="U66" i="1"/>
  <c r="V66" i="1" s="1"/>
  <c r="U67" i="1"/>
  <c r="V67" i="1" s="1"/>
  <c r="U68" i="1"/>
  <c r="V68" i="1" s="1"/>
  <c r="T31" i="1"/>
  <c r="T33" i="1"/>
  <c r="T34" i="1"/>
  <c r="T35" i="1"/>
  <c r="T36" i="1"/>
  <c r="T37" i="1"/>
  <c r="T38" i="1"/>
  <c r="T39" i="1"/>
  <c r="T40" i="1"/>
  <c r="T41" i="1"/>
  <c r="T42" i="1"/>
  <c r="T43" i="1"/>
  <c r="T44" i="1"/>
  <c r="T45" i="1"/>
  <c r="T46" i="1"/>
  <c r="T47" i="1"/>
  <c r="T48" i="1"/>
  <c r="T49" i="1"/>
  <c r="T50" i="1"/>
  <c r="T51" i="1"/>
  <c r="T52" i="1"/>
  <c r="T53" i="1"/>
  <c r="T54" i="1"/>
  <c r="T55" i="1"/>
  <c r="T56" i="1"/>
  <c r="T59" i="1" s="1"/>
  <c r="T57" i="1"/>
  <c r="T58" i="1"/>
  <c r="T30" i="1"/>
  <c r="S26" i="1"/>
  <c r="S28" i="1" s="1"/>
  <c r="S29" i="1" s="1"/>
  <c r="S30" i="1" s="1"/>
  <c r="S31" i="1" s="1"/>
  <c r="R58" i="1"/>
  <c r="Q58" i="1"/>
  <c r="P58" i="1"/>
  <c r="O58" i="1"/>
  <c r="N58" i="1"/>
  <c r="M58" i="1"/>
  <c r="R57" i="1"/>
  <c r="Q57" i="1"/>
  <c r="P57" i="1"/>
  <c r="O57" i="1"/>
  <c r="N57" i="1"/>
  <c r="M57" i="1"/>
  <c r="R56" i="1"/>
  <c r="Q56" i="1"/>
  <c r="P56" i="1"/>
  <c r="O56" i="1"/>
  <c r="N56" i="1"/>
  <c r="M56" i="1"/>
  <c r="R55" i="1"/>
  <c r="Q55" i="1"/>
  <c r="P55" i="1"/>
  <c r="O55" i="1"/>
  <c r="N55" i="1"/>
  <c r="M55" i="1"/>
  <c r="R54" i="1"/>
  <c r="Q54" i="1"/>
  <c r="P54" i="1"/>
  <c r="O54" i="1"/>
  <c r="N54" i="1"/>
  <c r="M54" i="1"/>
  <c r="R53" i="1"/>
  <c r="Q53" i="1"/>
  <c r="P53" i="1"/>
  <c r="O53" i="1"/>
  <c r="N53" i="1"/>
  <c r="M53" i="1"/>
  <c r="R52" i="1"/>
  <c r="Q52" i="1"/>
  <c r="P52" i="1"/>
  <c r="O52" i="1"/>
  <c r="N52" i="1"/>
  <c r="M52" i="1"/>
  <c r="R51" i="1"/>
  <c r="Q51" i="1"/>
  <c r="P51" i="1"/>
  <c r="O51" i="1"/>
  <c r="N51" i="1"/>
  <c r="M51" i="1"/>
  <c r="R50" i="1"/>
  <c r="Q50" i="1"/>
  <c r="P50" i="1"/>
  <c r="O50" i="1"/>
  <c r="N50" i="1"/>
  <c r="M50" i="1"/>
  <c r="R49" i="1"/>
  <c r="Q49" i="1"/>
  <c r="P49" i="1"/>
  <c r="O49" i="1"/>
  <c r="N49" i="1"/>
  <c r="M49" i="1"/>
  <c r="R48" i="1"/>
  <c r="Q48" i="1"/>
  <c r="P48" i="1"/>
  <c r="O48" i="1"/>
  <c r="N48" i="1"/>
  <c r="M48" i="1"/>
  <c r="R47" i="1"/>
  <c r="Q47" i="1"/>
  <c r="P47" i="1"/>
  <c r="O47" i="1"/>
  <c r="N47" i="1"/>
  <c r="M47" i="1"/>
  <c r="R46" i="1"/>
  <c r="Q46" i="1"/>
  <c r="P46" i="1"/>
  <c r="O46" i="1"/>
  <c r="N46" i="1"/>
  <c r="M46" i="1"/>
  <c r="R45" i="1"/>
  <c r="Q45" i="1"/>
  <c r="P45" i="1"/>
  <c r="O45" i="1"/>
  <c r="N45" i="1"/>
  <c r="M45" i="1"/>
  <c r="R44" i="1"/>
  <c r="Q44" i="1"/>
  <c r="P44" i="1"/>
  <c r="O44" i="1"/>
  <c r="N44" i="1"/>
  <c r="M44" i="1"/>
  <c r="R43" i="1"/>
  <c r="Q43" i="1"/>
  <c r="P43" i="1"/>
  <c r="O43" i="1"/>
  <c r="N43" i="1"/>
  <c r="M43" i="1"/>
  <c r="R42" i="1"/>
  <c r="Q42" i="1"/>
  <c r="P42" i="1"/>
  <c r="O42" i="1"/>
  <c r="N42" i="1"/>
  <c r="M42" i="1"/>
  <c r="R41" i="1"/>
  <c r="Q41" i="1"/>
  <c r="P41" i="1"/>
  <c r="O41" i="1"/>
  <c r="N41" i="1"/>
  <c r="M41" i="1"/>
  <c r="R40" i="1"/>
  <c r="Q40" i="1"/>
  <c r="P40" i="1"/>
  <c r="O40" i="1"/>
  <c r="N40" i="1"/>
  <c r="M40" i="1"/>
  <c r="R39" i="1"/>
  <c r="Q39" i="1"/>
  <c r="P39" i="1"/>
  <c r="O39" i="1"/>
  <c r="N39" i="1"/>
  <c r="M39" i="1"/>
  <c r="R38" i="1"/>
  <c r="Q38" i="1"/>
  <c r="P38" i="1"/>
  <c r="O38" i="1"/>
  <c r="N38" i="1"/>
  <c r="M38" i="1"/>
  <c r="R37" i="1"/>
  <c r="Q37" i="1"/>
  <c r="P37" i="1"/>
  <c r="O37" i="1"/>
  <c r="N37" i="1"/>
  <c r="M37" i="1"/>
  <c r="R36" i="1"/>
  <c r="Q36" i="1"/>
  <c r="P36" i="1"/>
  <c r="O36" i="1"/>
  <c r="N36" i="1"/>
  <c r="M36" i="1"/>
  <c r="R35" i="1"/>
  <c r="Q35" i="1"/>
  <c r="P35" i="1"/>
  <c r="O35" i="1"/>
  <c r="N35" i="1"/>
  <c r="M35" i="1"/>
  <c r="R34" i="1"/>
  <c r="Q34" i="1"/>
  <c r="P34" i="1"/>
  <c r="O34" i="1"/>
  <c r="N34" i="1"/>
  <c r="M34" i="1"/>
  <c r="R33" i="1"/>
  <c r="Q33" i="1"/>
  <c r="P33" i="1"/>
  <c r="O33" i="1"/>
  <c r="N33" i="1"/>
  <c r="M33" i="1"/>
  <c r="R32" i="1"/>
  <c r="Q32" i="1"/>
  <c r="P32" i="1"/>
  <c r="O32" i="1"/>
  <c r="N32" i="1"/>
  <c r="M32" i="1"/>
  <c r="R31" i="1"/>
  <c r="Q31" i="1"/>
  <c r="P31" i="1"/>
  <c r="O31" i="1"/>
  <c r="N31" i="1"/>
  <c r="M31" i="1"/>
  <c r="R30" i="1"/>
  <c r="Q30" i="1"/>
  <c r="P30" i="1"/>
  <c r="O30" i="1"/>
  <c r="N30" i="1"/>
  <c r="M30" i="1"/>
  <c r="R29" i="1"/>
  <c r="Q29" i="1"/>
  <c r="P29" i="1"/>
  <c r="O29" i="1"/>
  <c r="N29" i="1"/>
  <c r="M29" i="1"/>
  <c r="R28" i="1"/>
  <c r="Q28" i="1"/>
  <c r="P28" i="1"/>
  <c r="O28" i="1"/>
  <c r="N28" i="1"/>
  <c r="M28" i="1"/>
  <c r="U30" i="1" l="1"/>
  <c r="V30" i="1" s="1"/>
  <c r="T60" i="1"/>
  <c r="T61" i="1" s="1"/>
  <c r="T62" i="1" s="1"/>
  <c r="T63" i="1" l="1"/>
  <c r="T64" i="1"/>
  <c r="T65" i="1" s="1"/>
  <c r="S32" i="1"/>
  <c r="U31" i="1" l="1"/>
  <c r="V31" i="1" s="1"/>
  <c r="U32" i="1"/>
  <c r="S33" i="1"/>
  <c r="T66" i="1"/>
  <c r="V32" i="1" l="1"/>
  <c r="S34" i="1"/>
  <c r="U33" i="1" s="1"/>
  <c r="V33" i="1" s="1"/>
  <c r="T67" i="1"/>
  <c r="T68" i="1" s="1"/>
  <c r="S35" i="1" l="1"/>
  <c r="S36" i="1" l="1"/>
  <c r="U34" i="1"/>
  <c r="V34" i="1" s="1"/>
  <c r="S37" i="1" l="1"/>
  <c r="U36" i="1" s="1"/>
  <c r="V36" i="1" s="1"/>
  <c r="U35" i="1"/>
  <c r="V35" i="1" s="1"/>
  <c r="S38" i="1" l="1"/>
  <c r="U37" i="1"/>
  <c r="V37" i="1" s="1"/>
  <c r="S39" i="1" l="1"/>
  <c r="U38" i="1" s="1"/>
  <c r="V38" i="1" s="1"/>
  <c r="S40" i="1" l="1"/>
  <c r="U39" i="1"/>
  <c r="V39" i="1" s="1"/>
  <c r="S41" i="1" l="1"/>
  <c r="U40" i="1"/>
  <c r="V40" i="1" s="1"/>
  <c r="S42" i="1" l="1"/>
  <c r="U41" i="1" s="1"/>
  <c r="V41" i="1" s="1"/>
  <c r="S43" i="1" l="1"/>
  <c r="U42" i="1" s="1"/>
  <c r="V42" i="1" s="1"/>
  <c r="S44" i="1" l="1"/>
  <c r="U43" i="1" s="1"/>
  <c r="V43" i="1" s="1"/>
  <c r="S45" i="1" l="1"/>
  <c r="U44" i="1" s="1"/>
  <c r="V44" i="1" s="1"/>
  <c r="S46" i="1" l="1"/>
  <c r="U45" i="1" s="1"/>
  <c r="V45" i="1" s="1"/>
  <c r="S47" i="1" l="1"/>
  <c r="U46" i="1" s="1"/>
  <c r="V46" i="1" s="1"/>
  <c r="S48" i="1" l="1"/>
  <c r="U47" i="1"/>
  <c r="V47" i="1" s="1"/>
  <c r="S49" i="1" l="1"/>
  <c r="U48" i="1"/>
  <c r="V48" i="1" s="1"/>
  <c r="S50" i="1" l="1"/>
  <c r="U49" i="1"/>
  <c r="V49" i="1" s="1"/>
  <c r="S51" i="1" l="1"/>
  <c r="U50" i="1" s="1"/>
  <c r="V50" i="1" s="1"/>
  <c r="S52" i="1" l="1"/>
  <c r="U51" i="1"/>
  <c r="V51" i="1" s="1"/>
  <c r="S53" i="1" l="1"/>
  <c r="U52" i="1"/>
  <c r="V52" i="1" s="1"/>
  <c r="S54" i="1" l="1"/>
  <c r="U53" i="1"/>
  <c r="V53" i="1" s="1"/>
  <c r="S55" i="1" l="1"/>
  <c r="U54" i="1" s="1"/>
  <c r="V54" i="1" s="1"/>
  <c r="S56" i="1" l="1"/>
  <c r="U55" i="1" s="1"/>
  <c r="V55" i="1" s="1"/>
  <c r="S57" i="1" l="1"/>
  <c r="U56" i="1" s="1"/>
  <c r="V56" i="1" s="1"/>
  <c r="S58" i="1" l="1"/>
  <c r="U57" i="1"/>
  <c r="V57" i="1" s="1"/>
  <c r="S59" i="1" l="1"/>
  <c r="U58" i="1"/>
  <c r="V58" i="1" s="1"/>
  <c r="S60" i="1" l="1"/>
  <c r="U59" i="1"/>
  <c r="V59" i="1" s="1"/>
  <c r="S61" i="1" l="1"/>
  <c r="U60" i="1" l="1"/>
  <c r="V60" i="1" s="1"/>
  <c r="S62" i="1"/>
  <c r="S63" i="1" l="1"/>
  <c r="U62" i="1"/>
  <c r="V62" i="1" s="1"/>
  <c r="U61" i="1"/>
  <c r="V61" i="1" s="1"/>
  <c r="S64" i="1" l="1"/>
  <c r="U64" i="1" s="1"/>
  <c r="V64" i="1" s="1"/>
  <c r="U63" i="1"/>
  <c r="V63"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Arun Kuppam</author>
  </authors>
  <commentList>
    <comment ref="V30" authorId="0" shapeId="0" xr:uid="{735F9992-76C2-234A-ACF8-C9F65668D769}">
      <text>
        <r>
          <rPr>
            <b/>
            <sz val="10"/>
            <color rgb="FF000000"/>
            <rFont val="Tahoma"/>
            <family val="2"/>
          </rPr>
          <t>Arun Kuppam:</t>
        </r>
        <r>
          <rPr>
            <sz val="10"/>
            <color rgb="FF000000"/>
            <rFont val="Tahoma"/>
            <family val="2"/>
          </rPr>
          <t xml:space="preserve">
</t>
        </r>
        <r>
          <rPr>
            <sz val="10"/>
            <color rgb="FF000000"/>
            <rFont val="Tahoma"/>
            <family val="2"/>
          </rPr>
          <t>On 2016-01-03, seasonality and irregular components are 13% over the smoothed out line</t>
        </r>
      </text>
    </comment>
  </commentList>
</comments>
</file>

<file path=xl/sharedStrings.xml><?xml version="1.0" encoding="utf-8"?>
<sst xmlns="http://schemas.openxmlformats.org/spreadsheetml/2006/main" count="537" uniqueCount="416">
  <si>
    <t>Simple exponential smoothing</t>
  </si>
  <si>
    <t>first value is assumed - mean, lowest, highest, median, etc</t>
  </si>
  <si>
    <t>/Litt/timeS/Inferring Causal Impact Using BSTS Models.PDF</t>
  </si>
  <si>
    <t>Airbnb- Predicting New User Bookings</t>
  </si>
  <si>
    <t>https://github.com/dunkchawannut/bitcoin_bstm/blob/master/BitCoin_Bstm_a.R</t>
  </si>
  <si>
    <t>https://rstudio-pubs-static.s3.amazonaws.com/197502_9bf4cf621a824e3093abc48d5a04e6de.html</t>
  </si>
  <si>
    <t>https://www.kaggle.com/jessevent/all-crypto-currencies</t>
  </si>
  <si>
    <t>R code - used decision trees (rpart) to forecast where 'new users' bookings will happen next</t>
  </si>
  <si>
    <t>download data from kaggle</t>
  </si>
  <si>
    <t>analyzing cryto projections in R</t>
  </si>
  <si>
    <t>https://github.com/sshehryar/AirBnB-Dataset-Analysis/blob/master/Project_code.R</t>
  </si>
  <si>
    <t>/Litt/timeS/A quick intro to bsts.PDF</t>
  </si>
  <si>
    <t>R code - used xgb model to forecast 'new user bookings'</t>
  </si>
  <si>
    <t>iclaims data in R</t>
  </si>
  <si>
    <t>Airbnb new user bookings (kaggle challenge)</t>
  </si>
  <si>
    <t>https://www.kaggle.com/c/airbnb-recruiting-new-user-bookings</t>
  </si>
  <si>
    <t>/Litt/timeS/Predicting values using Linear additive Regression, Prophet and BSTS models in R.pdf</t>
  </si>
  <si>
    <t>go through this to see if you can pull some insights into (ML algos, code, features, etc)</t>
  </si>
  <si>
    <t>https://github.com/gustavobramao/lm_multipredictors/blob/master/real_use</t>
  </si>
  <si>
    <t>/Hprog/lm_multipredictors-master</t>
  </si>
  <si>
    <t>Google Analytics Customer Revenue Prediction</t>
  </si>
  <si>
    <t>R code for linear additive regression, prophet, bsts models</t>
  </si>
  <si>
    <t>Predict how much GStore customers will spend</t>
  </si>
  <si>
    <t>https://www.kaggle.com/dimitreoliveira/lgbm-google-store-revenue-prediction/data</t>
  </si>
  <si>
    <t>/Litt/timeS/Sorry ARIMA, but I'm Going Bayesian……PDF</t>
  </si>
  <si>
    <t>R code for ARIMA (air passengers), bsts (iclaims)</t>
  </si>
  <si>
    <t>date</t>
  </si>
  <si>
    <t>region</t>
  </si>
  <si>
    <t>marketing</t>
  </si>
  <si>
    <t>visits</t>
  </si>
  <si>
    <t>br</t>
  </si>
  <si>
    <t>inq</t>
  </si>
  <si>
    <t>gb</t>
  </si>
  <si>
    <t>cb</t>
  </si>
  <si>
    <t>nb</t>
  </si>
  <si>
    <t>ss</t>
  </si>
  <si>
    <t>ts</t>
  </si>
  <si>
    <t>listings</t>
  </si>
  <si>
    <t>br/visits</t>
  </si>
  <si>
    <t>inq/visits</t>
  </si>
  <si>
    <t>gb/br</t>
  </si>
  <si>
    <t>nb/br</t>
  </si>
  <si>
    <t>nb/gb</t>
  </si>
  <si>
    <t>cb/gb</t>
  </si>
  <si>
    <t>all</t>
  </si>
  <si>
    <t>rnbl2agg.csv</t>
  </si>
  <si>
    <t>alpha</t>
  </si>
  <si>
    <t>initial value</t>
  </si>
  <si>
    <t>nb_forecast</t>
  </si>
  <si>
    <t>alpha - weight (0 to 1)</t>
  </si>
  <si>
    <t>higher value, meshes with actual more closely than a smaller value</t>
  </si>
  <si>
    <t>nb_ma(3)</t>
  </si>
  <si>
    <t>nb_cma(3)</t>
  </si>
  <si>
    <t>St, It</t>
  </si>
  <si>
    <t>nb / cma</t>
  </si>
  <si>
    <t>avg (ma)</t>
  </si>
  <si>
    <t>ETS</t>
  </si>
  <si>
    <t>ARIMA.Rproj</t>
  </si>
  <si>
    <t>df1</t>
  </si>
  <si>
    <t>use all data</t>
  </si>
  <si>
    <t>ARIMA</t>
  </si>
  <si>
    <t>SARIMA</t>
  </si>
  <si>
    <t>7_, 8_.csv files</t>
  </si>
  <si>
    <t>Do this in Py - AH?</t>
  </si>
  <si>
    <t>HW</t>
  </si>
  <si>
    <t>to do in R</t>
  </si>
  <si>
    <t xml:space="preserve">Prophet </t>
  </si>
  <si>
    <t>BSTS.Rproj &gt;&gt;&gt;&gt; chg the Prophet part of the code into a new project Prophet.Rproj</t>
  </si>
  <si>
    <t>already done in R</t>
  </si>
  <si>
    <t>Do this in Py - AH ?</t>
  </si>
  <si>
    <t>BSTS</t>
  </si>
  <si>
    <t>code in place in R, but getting different MAPES every time it is run (issues with the 'seed' - unable to fix)</t>
  </si>
  <si>
    <t>Try this in Py - ARK ?</t>
  </si>
  <si>
    <t>bizarre forecasts in R…..no variations in forecast (almost a straight line)</t>
  </si>
  <si>
    <t># Seasonal and Trend decomposition using Loess Forecasting (STLF) model</t>
  </si>
  <si>
    <t># https://itnext.io/understanding-the-forecasting-algorithm-stlf-model-29d74b3a0336</t>
  </si>
  <si>
    <t>df6</t>
  </si>
  <si>
    <t>arima_nb_clean.R</t>
  </si>
  <si>
    <t>done in R</t>
  </si>
  <si>
    <t>ETS - not a model, so no MAPE; only forecasts</t>
  </si>
  <si>
    <t>NOTES</t>
  </si>
  <si>
    <t>Status</t>
  </si>
  <si>
    <t>DONE</t>
  </si>
  <si>
    <t>ARIMA - mape_arima; fitted (backcasts), mean (forecasts)</t>
  </si>
  <si>
    <t>HW - mape_hw; fitted (backckasts - NA for 1st 365 rows), mean</t>
  </si>
  <si>
    <t>DONE in R</t>
  </si>
  <si>
    <t>DONE in R but forecasts are off</t>
  </si>
  <si>
    <t>Fix R code; move on to Py</t>
  </si>
  <si>
    <t>to automate:</t>
  </si>
  <si>
    <t>read in all files - one at a time - agg, fbu x rlt = 1 + 5 * 2 = 11</t>
  </si>
  <si>
    <t>collect all MAPES</t>
  </si>
  <si>
    <t>save all FIGS in jpg, add titles to the plot</t>
  </si>
  <si>
    <t>attach [rbu x rlt] to each MAPE &amp; FIG</t>
  </si>
  <si>
    <t>How can I use the model to predict 200, 400, 800, 1000 days ahead ? That is, 2018/10/1 onwards till the end of year 2019 and 2020.</t>
  </si>
  <si>
    <t>Thanks.</t>
  </si>
  <si>
    <t>pydlm - kaggle comment</t>
  </si>
  <si>
    <t xml:space="preserve">Hi @wwrechard, I am running pydlm for time series with regressors. I have daily data for about 1000 days (starting from 2016/1/1 till 2018/9/30). </t>
  </si>
  <si>
    <t>I was able to build the model with regressors and check the model performance by predicting using model.plotPredictN(N=n, date=d). However, it looks like (n+d) should be &lt;= (total no of samples).</t>
  </si>
  <si>
    <t>RENAMING OF CSV AND JPG FILES</t>
  </si>
  <si>
    <t>PUT THE MODEL IN A LOOP (SEE GMAIL ARTICLE)</t>
  </si>
  <si>
    <t>ADD HOLIDAYS TO PROPHET IN R (SEE GMAIL ARTICLE)</t>
  </si>
  <si>
    <t>AUTOMATE READING FILES</t>
  </si>
  <si>
    <t>installed from inside R</t>
  </si>
  <si>
    <t>installed by calling the tar ball file from R</t>
  </si>
  <si>
    <t>installed by 'devtools' and calling it from github</t>
  </si>
  <si>
    <t>always getting the same errors</t>
  </si>
  <si>
    <t>library(devtools)</t>
  </si>
  <si>
    <t>install_github("rvessenes/bsts")</t>
  </si>
  <si>
    <t>freq</t>
  </si>
  <si>
    <t>http://www.cbcity.de/timeseries-decomposition-in-python-with-statsmodels-and-pandas</t>
  </si>
  <si>
    <t>mins in a day</t>
  </si>
  <si>
    <t>no of time periods in a day</t>
  </si>
  <si>
    <t>data stored (mins)</t>
  </si>
  <si>
    <t>weekly seasonality (days)</t>
  </si>
  <si>
    <t>monthly</t>
  </si>
  <si>
    <t>yearly</t>
  </si>
  <si>
    <t>tsmodels.R</t>
  </si>
  <si>
    <t>line 174</t>
  </si>
  <si>
    <t>freq = 365</t>
  </si>
  <si>
    <t>freq = 30.5</t>
  </si>
  <si>
    <t>freq = 7</t>
  </si>
  <si>
    <t>arima = 0.176; hw = 0.261</t>
  </si>
  <si>
    <t>arima = 0.215; hw = 0.207</t>
  </si>
  <si>
    <t>arima = 0.173; hw = 0.154</t>
  </si>
  <si>
    <t>weekly</t>
  </si>
  <si>
    <t>daily</t>
  </si>
  <si>
    <t>freq = 1</t>
  </si>
  <si>
    <t>this does not run - "y is not a seasonal ts object"</t>
  </si>
  <si>
    <t>THIS IS DONE (SAVE IT UNDER /NO HOLS/YEARLY ETS, MONTHLY PROPHET</t>
  </si>
  <si>
    <t>TRY WEEKLY TO SEE IF THIS IMPROVES MAPES (FOR ETS, PROPHET)</t>
  </si>
  <si>
    <t>ALSO TRY YEARLY PROPHET, ETS</t>
  </si>
  <si>
    <t>ALSO TRY MONTHLY PROPHET, ETS</t>
  </si>
  <si>
    <t>TEST 1</t>
  </si>
  <si>
    <t>TEST 2</t>
  </si>
  <si>
    <t>TEST 3</t>
  </si>
  <si>
    <t>test 4</t>
  </si>
  <si>
    <t>test 5</t>
  </si>
  <si>
    <t>test 6</t>
  </si>
  <si>
    <t>w/ hols updated</t>
  </si>
  <si>
    <t>no Hols</t>
  </si>
  <si>
    <t>change 'freq=' on lines 62-64 and 176</t>
  </si>
  <si>
    <t>chk to see how Prophet MAPEs, fits are for Test 1, 2, 3</t>
  </si>
  <si>
    <t>so far Test 2 is the best for Arima, HW, ETS (Test 1 and 3 can be discarded)</t>
  </si>
  <si>
    <t>DON'T DO TEST 4</t>
  </si>
  <si>
    <t>DON'T DO TEST 5</t>
  </si>
  <si>
    <t>TEST 5 DONE</t>
  </si>
  <si>
    <t>get all df_all_agg.csv into xls - get plots - keep only arima, hw, prophet, prophet_visits - see if you can plot an average curve</t>
  </si>
  <si>
    <t>run arima, hw, ets, prophet for 'visits' by region/channel - see which has best MAPE value</t>
  </si>
  <si>
    <t>chk to see if prophet already takes 'regressors' forecasts into account !!!  YES, IT IS.  The vars pvisits, pbr, plistings, ping - all have forecasts of regressors</t>
  </si>
  <si>
    <t>NO NEED TO DO THIS</t>
  </si>
  <si>
    <t>DO THIS</t>
  </si>
  <si>
    <t>pick the least MAPE value model in R, and output that</t>
  </si>
  <si>
    <t>go over to Python - complete arima, HW grid search, sarima, and output plots, mapes, pick the least mape value</t>
  </si>
  <si>
    <t>1a</t>
  </si>
  <si>
    <t>plot pvisits along w/ bookings forecasts - see how bookings chg w/ pvisits</t>
  </si>
  <si>
    <t>pvisits goes to -ve; so take log of visits as regressor ??</t>
  </si>
  <si>
    <t>HW, ETS, Arima all seem to be higher than prophet !!</t>
  </si>
  <si>
    <t>TEST 7</t>
  </si>
  <si>
    <t>Test7wHols_visitsHW</t>
  </si>
  <si>
    <t>Next To Do - 10/27</t>
  </si>
  <si>
    <t>(added components, components w/Hols plots)</t>
  </si>
  <si>
    <t>TEST8</t>
  </si>
  <si>
    <t>Findings</t>
  </si>
  <si>
    <t>AMR</t>
  </si>
  <si>
    <t>straight prophet w/ Hols</t>
  </si>
  <si>
    <t>UK, FR, CE</t>
  </si>
  <si>
    <t>prophet w/ visits_HW</t>
  </si>
  <si>
    <t>SoEu</t>
  </si>
  <si>
    <t>simple HW</t>
  </si>
  <si>
    <t>cross-chk these findings against PLOTS</t>
  </si>
  <si>
    <t>get all the MAPES for these selected models</t>
  </si>
  <si>
    <t>justify reasoning behind these findings</t>
  </si>
  <si>
    <t>Chk new results</t>
  </si>
  <si>
    <t>FINDINGS - AS OF 10/29/2018</t>
  </si>
  <si>
    <t>regular prophet seems fine here (Hols matter in US)</t>
  </si>
  <si>
    <t>CE</t>
  </si>
  <si>
    <t>nb is a function of visits (HW)</t>
  </si>
  <si>
    <t>UK</t>
  </si>
  <si>
    <t>FR</t>
  </si>
  <si>
    <t>use HW for forecasting nb</t>
  </si>
  <si>
    <t>(HW DOES not take hols into account - SoEu w/ HW shud be OK)</t>
  </si>
  <si>
    <t>see the effects of Hols across the 5 regions</t>
  </si>
  <si>
    <t>GET FINDINGS FROM components analysis</t>
  </si>
  <si>
    <t>GET MAPES for the above selected models</t>
  </si>
  <si>
    <t>GET PLOTS for above selected models (excel for more clarity)</t>
  </si>
  <si>
    <t>See df_all_MAPES_NOTES.xlsx</t>
  </si>
  <si>
    <t>View plots visually</t>
  </si>
  <si>
    <t>(add geom_line charts too for components)</t>
  </si>
  <si>
    <t>TEST7 (Test7wHols_visitsHW)+ comp plots + h(=442)</t>
  </si>
  <si>
    <t>Test 9</t>
  </si>
  <si>
    <t xml:space="preserve">logistic growth / floor/cap </t>
  </si>
  <si>
    <t>still -ve as seasonality and yearly swings are wilder than the avg 'nb' value for the samller markets</t>
  </si>
  <si>
    <t>&gt; summary(dfprophet)</t>
  </si>
  <si>
    <t xml:space="preserve">   Min. 1st Qu.  Median    Mean 3rd Qu.    Max. </t>
  </si>
  <si>
    <t xml:space="preserve"> -98.03  103.08  171.15  161.61  225.85  336.17 </t>
  </si>
  <si>
    <t>&gt; [1] -37.587364 -34.001919 -69.088609 -31.691153   2.284968   6.136613</t>
  </si>
  <si>
    <t>seasonality.prior.scale = 20</t>
  </si>
  <si>
    <t>seasonality.prior.scale = 2</t>
  </si>
  <si>
    <t>&gt; tail(dfprophet)</t>
  </si>
  <si>
    <t>[1] -40.6354404 -37.0648027 -72.1397516 -34.7501851  -0.7527986   3.1228777</t>
  </si>
  <si>
    <t>seasonality.mode = "multiplicative"</t>
  </si>
  <si>
    <t>changepoint.prior.scale = 0.001</t>
  </si>
  <si>
    <t>[1] 40.06138 40.41824 24.69524 42.34361 57.38400 59.29646</t>
  </si>
  <si>
    <t xml:space="preserve">  13.59  110.04  170.14  167.95  221.48  344.07 </t>
  </si>
  <si>
    <t>This test will be after fixing the -ve values (which is mainly due to lower 'nb' values and large seasonality swings)</t>
  </si>
  <si>
    <t>test 9.1</t>
  </si>
  <si>
    <t>test 9.2</t>
  </si>
  <si>
    <t>test 9.3</t>
  </si>
  <si>
    <t>test 9.4</t>
  </si>
  <si>
    <t>Forecasts still -ve</t>
  </si>
  <si>
    <t>Forecasts are all +ve</t>
  </si>
  <si>
    <t>Mean/Median not very different</t>
  </si>
  <si>
    <t>test 9.5</t>
  </si>
  <si>
    <t>https://github.com/facebook/prophet/issues/470</t>
  </si>
  <si>
    <t>[1] 155.5395 153.5352 113.8851 155.1369 191.1307 195.4522</t>
  </si>
  <si>
    <t xml:space="preserve">  59.27  148.08  197.29  199.46  247.29  341.03 </t>
  </si>
  <si>
    <t>Forecasts are all +ve BUT way too high</t>
  </si>
  <si>
    <t>https://www.r-bloggers.com/is-my-time-series-additive-or-multiplicative/</t>
  </si>
  <si>
    <t>Automatically detect if the time series is additive or multiplicative</t>
  </si>
  <si>
    <t>Issues with -ve forecasts</t>
  </si>
  <si>
    <t>Even if the growth=logistic, you may still get -ve forecasts</t>
  </si>
  <si>
    <t>The cap/floor in Prophet are only for the 'trend' component</t>
  </si>
  <si>
    <t>If there are wild swings in seasonalities, then you could end up with -ve forecasts</t>
  </si>
  <si>
    <t>So try different seasonality modes, like say mutliplicative and not additive</t>
  </si>
  <si>
    <t>Multiplicative generally will put it on an upward trend as it multiplies various components</t>
  </si>
  <si>
    <t>changepoint.prior.scale</t>
  </si>
  <si>
    <t>Parameter modulating the flexibility of the automatic changepoint selection. Large values will allow many changepoints, small values will allow few changepoints.</t>
  </si>
  <si>
    <t>try a low changepoint.prior.scale like 0.001</t>
  </si>
  <si>
    <t xml:space="preserve">Mean/Median are also higher </t>
  </si>
  <si>
    <t>Forecasts -ve</t>
  </si>
  <si>
    <t>MODEL RUN</t>
  </si>
  <si>
    <t>ADD test 9.4 and test 9.5 AS SEPARATE MODELS, AND COMPUTE MAPES, AND PLOT CHARTS</t>
  </si>
  <si>
    <t>on hold &gt;&gt;&gt;</t>
  </si>
  <si>
    <t>TEST 9</t>
  </si>
  <si>
    <t>run test 9.4 on 'nb' only</t>
  </si>
  <si>
    <t>(don't add multiplicative mode to regressor 'visits')</t>
  </si>
  <si>
    <t>TEST 10</t>
  </si>
  <si>
    <t>run test 9.5 on 'nb' only</t>
  </si>
  <si>
    <t>TEST 11</t>
  </si>
  <si>
    <t>determine which is better - 9.4 vs 9.5 (shouldn't be too aggressive)</t>
  </si>
  <si>
    <t>MAPES are much better all around</t>
  </si>
  <si>
    <t>Most of the best models are 'prophet_visits'</t>
  </si>
  <si>
    <t>ARIMA was best for FR_nonpaid, SoEu_paid, UK_nonpaid</t>
  </si>
  <si>
    <t>but 'prophet_visits' was not that far off either</t>
  </si>
  <si>
    <t>put the better one to 'visits' too and run</t>
  </si>
  <si>
    <t>Not better than Test 9</t>
  </si>
  <si>
    <t>Though a tad better than Test 8 and all +ve forecasts</t>
  </si>
  <si>
    <t>Apply test 9.4 (or TEST 9) to 'visits' and run the model</t>
  </si>
  <si>
    <t>exp.data/quoble - look for 'forecasts' data</t>
  </si>
  <si>
    <t>py - hw, arima, sarima grid searches</t>
  </si>
  <si>
    <t>py - add "combine files", "best model" code</t>
  </si>
  <si>
    <t>have R prophet ready w/ function for picking 'best model' - rather than 5*9 = 45 folders</t>
  </si>
  <si>
    <t>(have R create folders/paths, etc)</t>
  </si>
  <si>
    <t>To do - 10/31</t>
  </si>
  <si>
    <t>LSTMs</t>
  </si>
  <si>
    <t>pydlm</t>
  </si>
  <si>
    <t>add regressors to prophet</t>
  </si>
  <si>
    <t>add regressors to arima</t>
  </si>
  <si>
    <t>add fft as regressor to arima</t>
  </si>
  <si>
    <t>py</t>
  </si>
  <si>
    <t>call arima from py using rpy2</t>
  </si>
  <si>
    <t>Next steps (phase II)</t>
  </si>
  <si>
    <t>py/R</t>
  </si>
  <si>
    <t>pyramid-auto for sarima</t>
  </si>
  <si>
    <t>https://pypi.org/project/PypeR/#files</t>
  </si>
  <si>
    <t>call arima from R using PypeR</t>
  </si>
  <si>
    <t>https://otexts.org/fpp2/complexseasonality.html (Hyndman's book / can also do this in R and bring it to Py)</t>
  </si>
  <si>
    <t>get bsts into class as well</t>
  </si>
  <si>
    <t>done</t>
  </si>
  <si>
    <t>basic structural model</t>
  </si>
  <si>
    <t>test_seasonality.R</t>
  </si>
  <si>
    <t>prep TS basics in a jupyter notebook that you can show</t>
  </si>
  <si>
    <t>trends, seasons, residuals, etc</t>
  </si>
  <si>
    <t>residual diagnostics</t>
  </si>
  <si>
    <t>stationary vs non-stationary</t>
  </si>
  <si>
    <t>expoential smoothing</t>
  </si>
  <si>
    <t>show how HW works</t>
  </si>
  <si>
    <t>arima/sarima - acf/pacf plots (pick one where it is obvious)</t>
  </si>
  <si>
    <t>show ADF/KPSS tests for differencing</t>
  </si>
  <si>
    <t>describe prophet in more detail</t>
  </si>
  <si>
    <t>overview of bsts w/ drawbacks</t>
  </si>
  <si>
    <t>phase 2</t>
  </si>
  <si>
    <t>adding regressors - try this in Py (in a notebook w/ the latest class code)</t>
  </si>
  <si>
    <t>brigning in R code/libraries to python</t>
  </si>
  <si>
    <t>touch upon garch models, lstms</t>
  </si>
  <si>
    <t>using H2O for R code</t>
  </si>
  <si>
    <t>review cancellations by FBU and 9 RLT's</t>
  </si>
  <si>
    <t>see where there is more, less and abt average cancellations</t>
  </si>
  <si>
    <t>which time periods is this high, low, medium</t>
  </si>
  <si>
    <t>any seasonality that is causing this</t>
  </si>
  <si>
    <t>is there a pattern</t>
  </si>
  <si>
    <t>get dates of hurricanes (that FPA has used)</t>
  </si>
  <si>
    <t>http://financeandpython.com/SeabornDataVisualization/6/2.html</t>
  </si>
  <si>
    <t>Use cases</t>
  </si>
  <si>
    <t>weather related impacts on cancvellations</t>
  </si>
  <si>
    <t>forecast call volumes</t>
  </si>
  <si>
    <t>(also see 'phase2' tab for a longer list of phase 2)</t>
  </si>
  <si>
    <t>Phase 2</t>
  </si>
  <si>
    <t>Basics of TS models</t>
  </si>
  <si>
    <t>TS models</t>
  </si>
  <si>
    <t>ets</t>
  </si>
  <si>
    <t>hw</t>
  </si>
  <si>
    <t>arima</t>
  </si>
  <si>
    <t>sarima</t>
  </si>
  <si>
    <t>prophet</t>
  </si>
  <si>
    <t>bsts</t>
  </si>
  <si>
    <t>show grid search params</t>
  </si>
  <si>
    <t>(order) acf/pacf // auto.arima</t>
  </si>
  <si>
    <t>(order) (sorder) //auto.arima</t>
  </si>
  <si>
    <t>explain diff components and theory behind prophet</t>
  </si>
  <si>
    <t>explain briefly but had to bag this - not very reliable</t>
  </si>
  <si>
    <t>discuss any params - too basic to capture seasonality</t>
  </si>
  <si>
    <t>sarimax</t>
  </si>
  <si>
    <t>Approach</t>
  </si>
  <si>
    <t>flow chart</t>
  </si>
  <si>
    <t>data - show a few charts showing trends</t>
  </si>
  <si>
    <t>run all models, pick the best one based on MAPEs</t>
  </si>
  <si>
    <t>show key results - charts for AMR (total)</t>
  </si>
  <si>
    <t>Overview of FP&amp;A</t>
  </si>
  <si>
    <t>what's the role? And why DS/ML now?</t>
  </si>
  <si>
    <r>
      <t>•</t>
    </r>
    <r>
      <rPr>
        <b/>
        <sz val="11"/>
        <color rgb="FF7030A0"/>
        <rFont val="Roboto"/>
      </rPr>
      <t>Overview of FP&amp;A</t>
    </r>
  </si>
  <si>
    <r>
      <t>•</t>
    </r>
    <r>
      <rPr>
        <b/>
        <sz val="11"/>
        <color rgb="FF7030A0"/>
        <rFont val="Roboto"/>
      </rPr>
      <t>Overall approach (to forecasting ‘net bookings’)</t>
    </r>
  </si>
  <si>
    <r>
      <t>•</t>
    </r>
    <r>
      <rPr>
        <b/>
        <sz val="11"/>
        <color rgb="FF7030A0"/>
        <rFont val="Roboto"/>
      </rPr>
      <t>Time series models</t>
    </r>
  </si>
  <si>
    <r>
      <t>•</t>
    </r>
    <r>
      <rPr>
        <b/>
        <sz val="11"/>
        <color rgb="FF7030A0"/>
        <rFont val="Roboto"/>
      </rPr>
      <t>Forecasts – summaries, MAPEs, best models</t>
    </r>
  </si>
  <si>
    <r>
      <t>•</t>
    </r>
    <r>
      <rPr>
        <b/>
        <sz val="11"/>
        <color rgb="FF7030A0"/>
        <rFont val="Roboto"/>
      </rPr>
      <t>Model code, productionalize, release 1.0</t>
    </r>
  </si>
  <si>
    <r>
      <t>•</t>
    </r>
    <r>
      <rPr>
        <b/>
        <sz val="11"/>
        <color rgb="FF7030A0"/>
        <rFont val="Roboto"/>
      </rPr>
      <t>Other use cases</t>
    </r>
  </si>
  <si>
    <r>
      <t>•</t>
    </r>
    <r>
      <rPr>
        <b/>
        <sz val="11"/>
        <color rgb="FF7030A0"/>
        <rFont val="Roboto"/>
      </rPr>
      <t>Next steps – Phase 2</t>
    </r>
  </si>
  <si>
    <t>Revenue (in B)</t>
  </si>
  <si>
    <t>YoY %</t>
  </si>
  <si>
    <t>HomeAway</t>
  </si>
  <si>
    <t>Expedia</t>
  </si>
  <si>
    <t>bookings</t>
  </si>
  <si>
    <t>https://github.com/SheffieldML/PyDeepGP</t>
  </si>
  <si>
    <t xml:space="preserve">py </t>
  </si>
  <si>
    <t>deep guassian process</t>
  </si>
  <si>
    <t>(google for litt and tutorials)</t>
  </si>
  <si>
    <t>https://www.oreilly.com/library/view/time-series-analysis/9780470272848/</t>
  </si>
  <si>
    <t>present tables better from R</t>
  </si>
  <si>
    <t>R</t>
  </si>
  <si>
    <t>https://github.com/rstudio/gt</t>
  </si>
  <si>
    <t xml:space="preserve">analyzing call volumes, </t>
  </si>
  <si>
    <t>So we use historical allocation by interval (30 minutes) to forecast. Our WFM system does track all forecast volumes, actual volumes and so on. Peak periods are taken into account for call volume. For example 10am could be 2% of the total call volume of 3k while but 1pm could be 4.5%. </t>
  </si>
  <si>
    <t>This has a direct impact to the headcount needed to take the calls for those intervals. We staff to the call volume that is forecasted, at the average handle time forecasted and the forecasted average speed of answer to get the amount of agents needed to handle the volume.</t>
  </si>
  <si>
    <t xml:space="preserve">developing time series models for predicting topline net bookings, </t>
  </si>
  <si>
    <t>Finance</t>
  </si>
  <si>
    <t>forecasting net bookings &amp; revenue</t>
  </si>
  <si>
    <t xml:space="preserve">spreadsheet models and several ad hoc prcedures </t>
  </si>
  <si>
    <t>We would forecast at a Partner/Traveler level for each BU.</t>
  </si>
  <si>
    <t>We do forecast for other pieces like Traveler, IPM, Trust and Safety as well but do not look at bookings for this.</t>
  </si>
  <si>
    <t>These call volume forecasts directly impact the amount of headcount needed for internal/external sites. Call volume is directly tied to money spent for CE.</t>
  </si>
  <si>
    <t>Customer Experience team</t>
  </si>
  <si>
    <t>to how we can forecast call volumes</t>
  </si>
  <si>
    <t>operational costs, personnel, etc</t>
  </si>
  <si>
    <t>just deployed my first model to predict bookings</t>
  </si>
  <si>
    <t>predict weather related impacts on cancellations</t>
  </si>
  <si>
    <t xml:space="preserve">Mostly reactive - assessing/estimating revenue losses </t>
  </si>
  <si>
    <t>predicting several top line metrics</t>
  </si>
  <si>
    <t># simple moving average</t>
  </si>
  <si>
    <t>library(TTR)</t>
  </si>
  <si>
    <t>rnbSMA3 &lt;- SMA(DF$nb, n=3)</t>
  </si>
  <si>
    <t>plot.ts(rnbSMA3)</t>
  </si>
  <si>
    <t>write.csv(rnbSMA3, "rnbSMA3.csv")</t>
  </si>
  <si>
    <t>df_all_agg_AMR.xlsx</t>
  </si>
  <si>
    <t>one slide for each model</t>
  </si>
  <si>
    <t>RHS - code showing params</t>
  </si>
  <si>
    <t>LHS - formulas</t>
  </si>
  <si>
    <t>finalize charts/graphs</t>
  </si>
  <si>
    <t>additive, multiplicative</t>
  </si>
  <si>
    <t>show this in formulas</t>
  </si>
  <si>
    <t>explain / show examples</t>
  </si>
  <si>
    <t xml:space="preserve">done - show title, </t>
  </si>
  <si>
    <t>turn it over to CS</t>
  </si>
  <si>
    <t>done - show current summary</t>
  </si>
  <si>
    <t>what will be done - phase2</t>
  </si>
  <si>
    <t>what else can be done?</t>
  </si>
  <si>
    <t>(other use cases, H2O, RPy2)</t>
  </si>
  <si>
    <t xml:space="preserve">to do - </t>
  </si>
  <si>
    <t>adf &amp; kpss tests</t>
  </si>
  <si>
    <t>acf/pacf plots</t>
  </si>
  <si>
    <t>AR, MA, SARIMA equations</t>
  </si>
  <si>
    <t>prophet - levers and knobs, basic theory, fourier</t>
  </si>
  <si>
    <t>upper/lower bounds for trends</t>
  </si>
  <si>
    <t>terms for seasonality, linear/log for trends, holidays,</t>
  </si>
  <si>
    <t>exetnd it to predict any of the 'heart beat'metrics</t>
  </si>
  <si>
    <t>uses cases</t>
  </si>
  <si>
    <t>rnb_AMR = rnb[(rnb.region == 'AMR') &amp; (rnb.marketing == 'NotPaid')]</t>
  </si>
  <si>
    <t># to drop current index adn create a new one in sequence</t>
  </si>
  <si>
    <t>rnb_AMR = rnb_AMR.reset_index().drop(columns=['index'])</t>
  </si>
  <si>
    <t>#pf = pf.reset_index().drop(columns=['index'])</t>
  </si>
  <si>
    <t>rnb_AMR.head()</t>
  </si>
  <si>
    <t># NB</t>
  </si>
  <si>
    <t>from pylab import rcParams</t>
  </si>
  <si>
    <t>rcParams['figure.figsize'] = 18, 15</t>
  </si>
  <si>
    <t>rnb_AMR_add = sm.tsa.seasonal_decompose(rnb_AMR['nb'], model='additive', freq = 365)</t>
  </si>
  <si>
    <t>fig = rnb_AMR_add.plot()</t>
  </si>
  <si>
    <t>plt.show()</t>
  </si>
  <si>
    <t>rnb_AMR_add = sm.tsa.seasonal_decompose(rnb_AMR['nb'], model='multiplicative', freq = 365)</t>
  </si>
  <si>
    <t>CE - add</t>
  </si>
  <si>
    <t>CE - mul</t>
  </si>
  <si>
    <t>Erratic, Nonsystematic, Random, 'Residual' fluctuations</t>
  </si>
  <si>
    <t>Due to random variations of nature</t>
  </si>
  <si>
    <t>Short in duration and non-repeating</t>
  </si>
  <si>
    <t>real</t>
  </si>
  <si>
    <t>ses</t>
  </si>
  <si>
    <t>ma(3)</t>
  </si>
  <si>
    <t>https://stats.stackexchange.com/questions/140163/timeseries-analysis-procedure-and-methods-using-r</t>
  </si>
  <si>
    <t>https://otexts.com/fpp2/stl.html</t>
  </si>
  <si>
    <t>STL is a versatile and robust method for decomposing time series. STL is an acronym for “Seasonal and Trend decomposition using Loess”, while Loess is a method for estimating nonlinear relationships. The STL method was developed by Cleveland, Cleveland, McRae, &amp; Terpenning (1990).</t>
  </si>
  <si>
    <t>STL has several advantages over the classical, SEATS and X11 decomposition methods:</t>
  </si>
  <si>
    <t>Unlike SEATS and X11, STL will handle any type of seasonality, not only monthly and quarterly data.</t>
  </si>
  <si>
    <t>The seasonal component is allowed to change over time, and the rate of change can be controlled by the user.</t>
  </si>
  <si>
    <t>The smoothness of the trend-cycle can also be controlled by the user.</t>
  </si>
  <si>
    <t>It can be robust to outliers (i.e., the user can specify a robust decomposition), so that occasional unusual observations will not affect the estimates of the trend-cycle and seasonal components. They will, however, affect the remainder component.</t>
  </si>
  <si>
    <r>
      <t>stlm</t>
    </r>
    <r>
      <rPr>
        <sz val="11"/>
        <color rgb="FFFF0000"/>
        <rFont val="Arial"/>
        <family val="2"/>
      </rPr>
      <t> takes a time series </t>
    </r>
    <r>
      <rPr>
        <sz val="11"/>
        <color rgb="FFFF0000"/>
        <rFont val="Consolas"/>
        <family val="2"/>
      </rPr>
      <t>y</t>
    </r>
    <r>
      <rPr>
        <sz val="11"/>
        <color rgb="FFFF0000"/>
        <rFont val="Arial"/>
        <family val="2"/>
      </rPr>
      <t>, applies an STL decomposition, and models the seasonally adjusted data using the model passed as </t>
    </r>
    <r>
      <rPr>
        <sz val="11"/>
        <color rgb="FFFF0000"/>
        <rFont val="Consolas"/>
        <family val="2"/>
      </rPr>
      <t>modelfunction</t>
    </r>
    <r>
      <rPr>
        <sz val="11"/>
        <color rgb="FFFF0000"/>
        <rFont val="Arial"/>
        <family val="2"/>
      </rPr>
      <t> or specified using </t>
    </r>
    <r>
      <rPr>
        <sz val="11"/>
        <color rgb="FFFF0000"/>
        <rFont val="Consolas"/>
        <family val="2"/>
      </rPr>
      <t>method</t>
    </r>
    <r>
      <rPr>
        <sz val="11"/>
        <color rgb="FFFF0000"/>
        <rFont val="Arial"/>
        <family val="2"/>
      </rPr>
      <t>. It returns an object that includes the original STL decomposition and a time series model fitted to the seasonally adjusted data. This object can be passed to the forecast.stlm for forecasting.</t>
    </r>
  </si>
  <si>
    <t>https://github.com/robjhyndman/forecast/issues</t>
  </si>
  <si>
    <t>This has various 'issues' discussed and answered by Rob Hyndman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</si>
</sst>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yyyy\-mm\-dd;@"/>
    <numFmt numFmtId="165" formatCode="0.000%"/>
    <numFmt numFmtId="166" formatCode="0.0%"/>
  </numFmts>
  <fonts count="37">
    <font>
      <sz val="12"/>
      <color theme="1"/>
      <name val="Calibri"/>
      <family val="2"/>
      <scheme val="minor"/>
    </font>
    <font>
      <sz val="12"/>
      <color theme="1"/>
      <name val="Calibri"/>
      <family val="2"/>
      <scheme val="minor"/>
    </font>
    <font>
      <b/>
      <sz val="12"/>
      <color theme="1"/>
      <name val="Calibri"/>
      <family val="2"/>
      <scheme val="minor"/>
    </font>
    <font>
      <u/>
      <sz val="12"/>
      <color theme="10"/>
      <name val="Calibri"/>
      <family val="2"/>
      <scheme val="minor"/>
    </font>
    <font>
      <sz val="11"/>
      <color rgb="FF333333"/>
      <name val="Helvetica Neue"/>
      <family val="2"/>
    </font>
    <font>
      <b/>
      <sz val="11"/>
      <color theme="10"/>
      <name val="Calibri"/>
      <family val="2"/>
      <scheme val="minor"/>
    </font>
    <font>
      <b/>
      <sz val="11"/>
      <color rgb="FF47494D"/>
      <name val="Arial"/>
      <family val="2"/>
    </font>
    <font>
      <b/>
      <u/>
      <sz val="12"/>
      <color theme="1"/>
      <name val="Calibri"/>
      <family val="2"/>
      <scheme val="minor"/>
    </font>
    <font>
      <sz val="10"/>
      <color rgb="FF000000"/>
      <name val="Tahoma"/>
      <family val="2"/>
    </font>
    <font>
      <b/>
      <sz val="10"/>
      <color rgb="FF000000"/>
      <name val="Tahoma"/>
      <family val="2"/>
    </font>
    <font>
      <i/>
      <sz val="12"/>
      <color rgb="FFC00000"/>
      <name val="Calibri"/>
      <family val="2"/>
      <scheme val="minor"/>
    </font>
    <font>
      <i/>
      <sz val="12"/>
      <color rgb="FF00B050"/>
      <name val="Calibri"/>
      <family val="2"/>
      <scheme val="minor"/>
    </font>
    <font>
      <b/>
      <sz val="12"/>
      <color rgb="FFFF0000"/>
      <name val="Calibri"/>
      <family val="2"/>
      <scheme val="minor"/>
    </font>
    <font>
      <b/>
      <sz val="12"/>
      <color theme="4" tint="-0.249977111117893"/>
      <name val="Calibri"/>
      <family val="2"/>
      <scheme val="minor"/>
    </font>
    <font>
      <b/>
      <i/>
      <sz val="12"/>
      <color rgb="FFFF0000"/>
      <name val="Calibri"/>
      <family val="2"/>
      <scheme val="minor"/>
    </font>
    <font>
      <b/>
      <i/>
      <sz val="12"/>
      <color rgb="FF00B050"/>
      <name val="Calibri"/>
      <family val="2"/>
      <scheme val="minor"/>
    </font>
    <font>
      <b/>
      <sz val="12"/>
      <color rgb="FF00B050"/>
      <name val="Calibri"/>
      <family val="2"/>
      <scheme val="minor"/>
    </font>
    <font>
      <b/>
      <sz val="12"/>
      <color rgb="FF7030A0"/>
      <name val="Calibri"/>
      <family val="2"/>
      <scheme val="minor"/>
    </font>
    <font>
      <b/>
      <i/>
      <sz val="12"/>
      <color theme="1"/>
      <name val="Calibri"/>
      <family val="2"/>
      <scheme val="minor"/>
    </font>
    <font>
      <b/>
      <i/>
      <sz val="12"/>
      <color rgb="FF7030A0"/>
      <name val="Calibri"/>
      <family val="2"/>
      <scheme val="minor"/>
    </font>
    <font>
      <sz val="12"/>
      <color rgb="FF000000"/>
      <name val="Calibri"/>
      <family val="2"/>
      <scheme val="minor"/>
    </font>
    <font>
      <b/>
      <i/>
      <sz val="12"/>
      <color rgb="FF000000"/>
      <name val="Calibri"/>
      <family val="2"/>
      <scheme val="minor"/>
    </font>
    <font>
      <sz val="10"/>
      <color rgb="FF000000"/>
      <name val="Arial"/>
      <family val="2"/>
    </font>
    <font>
      <sz val="10"/>
      <color rgb="FF000000"/>
      <name val="Arial Unicode MS"/>
      <family val="2"/>
    </font>
    <font>
      <i/>
      <sz val="10"/>
      <color rgb="FF000000"/>
      <name val="Arial"/>
      <family val="2"/>
    </font>
    <font>
      <sz val="11"/>
      <color theme="1"/>
      <name val="Calibri"/>
      <family val="2"/>
      <scheme val="minor"/>
    </font>
    <font>
      <sz val="11"/>
      <color rgb="FF7030A0"/>
      <name val="Arial"/>
      <family val="2"/>
    </font>
    <font>
      <b/>
      <sz val="11"/>
      <color rgb="FF7030A0"/>
      <name val="Roboto"/>
    </font>
    <font>
      <sz val="11"/>
      <color rgb="FF000000"/>
      <name val="Calibri"/>
      <family val="2"/>
      <scheme val="minor"/>
    </font>
    <font>
      <sz val="11"/>
      <color rgb="FF000000"/>
      <name val="Calibri"/>
      <family val="2"/>
    </font>
    <font>
      <sz val="12"/>
      <color rgb="FF7030A0"/>
      <name val="Calibri"/>
      <family val="2"/>
      <scheme val="minor"/>
    </font>
    <font>
      <sz val="11"/>
      <color rgb="FFFF0000"/>
      <name val="Consolas"/>
      <family val="2"/>
    </font>
    <font>
      <sz val="11"/>
      <color rgb="FFFF0000"/>
      <name val="Arial"/>
      <family val="2"/>
    </font>
    <font>
      <sz val="11"/>
      <color rgb="FFFF0000"/>
      <name val="Calibri"/>
      <family val="2"/>
      <scheme val="minor"/>
    </font>
    <font>
      <u/>
      <sz val="11"/>
      <color rgb="FFFF0000"/>
      <name val="Calibri"/>
      <family val="2"/>
      <scheme val="minor"/>
    </font>
    <font>
      <sz val="11"/>
      <color rgb="FFFF0000"/>
      <name val="Helvetica Neue"/>
      <family val="2"/>
    </font>
    <font>
      <b/>
      <sz val="16"/>
      <color rgb="FF00B0F0"/>
      <name val="Calibri"/>
      <family val="2"/>
      <scheme val="minor"/>
    </font>
  </fonts>
  <fills count="3">
    <fill>
      <patternFill patternType="none"/>
    </fill>
    <fill>
      <patternFill patternType="gray125"/>
    </fill>
    <fill>
      <patternFill patternType="solid">
        <fgColor theme="9" tint="0.39997558519241921"/>
        <bgColor indexed="64"/>
      </patternFill>
    </fill>
  </fills>
  <borders count="10">
    <border>
      <left/>
      <right/>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rgb="FF000000"/>
      </right>
      <top/>
      <bottom/>
      <diagonal/>
    </border>
  </borders>
  <cellStyleXfs count="4">
    <xf numFmtId="0" fontId="0" fillId="0" borderId="0"/>
    <xf numFmtId="43" fontId="1" fillId="0" borderId="0" applyFont="0" applyFill="0" applyBorder="0" applyAlignment="0" applyProtection="0"/>
    <xf numFmtId="9" fontId="1" fillId="0" borderId="0" applyFont="0" applyFill="0" applyBorder="0" applyAlignment="0" applyProtection="0"/>
    <xf numFmtId="0" fontId="3" fillId="0" borderId="0" applyNumberFormat="0" applyFill="0" applyBorder="0" applyAlignment="0" applyProtection="0"/>
  </cellStyleXfs>
  <cellXfs count="91">
    <xf numFmtId="0" fontId="0" fillId="0" borderId="0" xfId="0"/>
    <xf numFmtId="0" fontId="4" fillId="0" borderId="0" xfId="0" applyFont="1"/>
    <xf numFmtId="0" fontId="3" fillId="0" borderId="0" xfId="3"/>
    <xf numFmtId="0" fontId="5" fillId="0" borderId="0" xfId="3" applyFont="1" applyBorder="1"/>
    <xf numFmtId="0" fontId="6" fillId="0" borderId="0" xfId="0" applyFont="1" applyBorder="1"/>
    <xf numFmtId="164" fontId="0" fillId="0" borderId="0" xfId="0" applyNumberFormat="1"/>
    <xf numFmtId="165" fontId="0" fillId="0" borderId="0" xfId="2" applyNumberFormat="1" applyFont="1"/>
    <xf numFmtId="166" fontId="0" fillId="0" borderId="0" xfId="2" applyNumberFormat="1" applyFont="1"/>
    <xf numFmtId="10" fontId="0" fillId="0" borderId="0" xfId="2" applyNumberFormat="1" applyFont="1"/>
    <xf numFmtId="0" fontId="2" fillId="0" borderId="0" xfId="0" applyFont="1"/>
    <xf numFmtId="0" fontId="7" fillId="0" borderId="0" xfId="0" applyFont="1"/>
    <xf numFmtId="43" fontId="0" fillId="0" borderId="0" xfId="1" applyFont="1"/>
    <xf numFmtId="1" fontId="0" fillId="0" borderId="0" xfId="0" applyNumberFormat="1"/>
    <xf numFmtId="0" fontId="0" fillId="2" borderId="0" xfId="0" applyFill="1"/>
    <xf numFmtId="1" fontId="0" fillId="2" borderId="0" xfId="0" applyNumberFormat="1" applyFill="1"/>
    <xf numFmtId="0" fontId="0" fillId="0" borderId="0" xfId="0" applyAlignment="1">
      <alignment horizontal="center"/>
    </xf>
    <xf numFmtId="0" fontId="11" fillId="0" borderId="0" xfId="0" applyFont="1" applyAlignment="1">
      <alignment horizontal="left"/>
    </xf>
    <xf numFmtId="0" fontId="11" fillId="0" borderId="0" xfId="0" applyFont="1" applyAlignment="1">
      <alignment horizontal="center"/>
    </xf>
    <xf numFmtId="0" fontId="11" fillId="0" borderId="0" xfId="3" applyFont="1"/>
    <xf numFmtId="0" fontId="11" fillId="0" borderId="0" xfId="0" applyFont="1"/>
    <xf numFmtId="0" fontId="10" fillId="0" borderId="0" xfId="0" applyFont="1"/>
    <xf numFmtId="0" fontId="0" fillId="0" borderId="0" xfId="0" applyAlignment="1">
      <alignment horizontal="left"/>
    </xf>
    <xf numFmtId="0" fontId="3" fillId="0" borderId="0" xfId="3" applyAlignment="1">
      <alignment horizontal="left"/>
    </xf>
    <xf numFmtId="0" fontId="0" fillId="0" borderId="0" xfId="0" applyAlignment="1">
      <alignment horizontal="right"/>
    </xf>
    <xf numFmtId="0" fontId="12" fillId="0" borderId="0" xfId="0" applyFont="1"/>
    <xf numFmtId="0" fontId="13" fillId="0" borderId="0" xfId="0" applyFont="1"/>
    <xf numFmtId="0" fontId="14" fillId="0" borderId="0" xfId="0" applyFont="1"/>
    <xf numFmtId="0" fontId="15" fillId="0" borderId="0" xfId="0" applyFont="1"/>
    <xf numFmtId="0" fontId="16" fillId="0" borderId="0" xfId="0" applyFont="1"/>
    <xf numFmtId="0" fontId="17" fillId="0" borderId="0" xfId="0" applyFont="1"/>
    <xf numFmtId="0" fontId="18" fillId="0" borderId="0" xfId="0" applyFont="1"/>
    <xf numFmtId="0" fontId="19" fillId="0" borderId="0" xfId="0" applyFont="1" applyAlignment="1">
      <alignment horizontal="right"/>
    </xf>
    <xf numFmtId="14" fontId="0" fillId="0" borderId="0" xfId="0" applyNumberFormat="1"/>
    <xf numFmtId="0" fontId="20" fillId="0" borderId="0" xfId="0" applyFont="1"/>
    <xf numFmtId="0" fontId="21" fillId="0" borderId="0" xfId="0" applyFont="1"/>
    <xf numFmtId="0" fontId="23" fillId="0" borderId="0" xfId="0" applyFont="1"/>
    <xf numFmtId="0" fontId="22" fillId="0" borderId="0" xfId="0" applyFont="1"/>
    <xf numFmtId="0" fontId="24" fillId="0" borderId="0" xfId="0" applyFont="1"/>
    <xf numFmtId="0" fontId="0" fillId="0" borderId="1" xfId="0" applyBorder="1"/>
    <xf numFmtId="0" fontId="0" fillId="0" borderId="0" xfId="0" applyBorder="1"/>
    <xf numFmtId="0" fontId="0" fillId="0" borderId="2" xfId="0" applyBorder="1"/>
    <xf numFmtId="0" fontId="0" fillId="0" borderId="1" xfId="0" quotePrefix="1" applyBorder="1"/>
    <xf numFmtId="0" fontId="0" fillId="0" borderId="0" xfId="0" applyFill="1" applyBorder="1"/>
    <xf numFmtId="0" fontId="0" fillId="0" borderId="1" xfId="0" applyFont="1"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Fill="1" applyBorder="1"/>
    <xf numFmtId="0" fontId="0" fillId="0" borderId="7" xfId="0" applyBorder="1"/>
    <xf numFmtId="0" fontId="0" fillId="0" borderId="8" xfId="0" applyBorder="1"/>
    <xf numFmtId="0" fontId="20" fillId="0" borderId="1" xfId="0" applyFont="1" applyBorder="1"/>
    <xf numFmtId="0" fontId="20" fillId="0" borderId="2" xfId="0" applyFont="1" applyBorder="1"/>
    <xf numFmtId="0" fontId="20" fillId="0" borderId="9" xfId="0" applyFont="1" applyBorder="1"/>
    <xf numFmtId="0" fontId="2" fillId="0" borderId="0" xfId="0" applyFont="1" applyAlignment="1">
      <alignment horizontal="center"/>
    </xf>
    <xf numFmtId="0" fontId="25" fillId="0" borderId="0" xfId="0" applyFont="1"/>
    <xf numFmtId="0" fontId="26" fillId="0" borderId="0" xfId="0" applyFont="1" applyAlignment="1">
      <alignment horizontal="left" vertical="center" indent="4" readingOrder="1"/>
    </xf>
    <xf numFmtId="0" fontId="2" fillId="0" borderId="6" xfId="0" applyFont="1" applyBorder="1" applyAlignment="1">
      <alignment horizontal="center"/>
    </xf>
    <xf numFmtId="0" fontId="2" fillId="0" borderId="7" xfId="0" applyFont="1" applyBorder="1" applyAlignment="1">
      <alignment horizontal="center"/>
    </xf>
    <xf numFmtId="0" fontId="2" fillId="0" borderId="8" xfId="0" applyFont="1" applyBorder="1" applyAlignment="1">
      <alignment horizontal="center"/>
    </xf>
    <xf numFmtId="0" fontId="2" fillId="0" borderId="1" xfId="0" applyFont="1" applyBorder="1" applyAlignment="1">
      <alignment horizontal="center"/>
    </xf>
    <xf numFmtId="0" fontId="2" fillId="0" borderId="0" xfId="0" applyFont="1" applyBorder="1" applyAlignment="1">
      <alignment horizontal="center"/>
    </xf>
    <xf numFmtId="0" fontId="2" fillId="0" borderId="2" xfId="0" applyFont="1" applyBorder="1" applyAlignment="1">
      <alignment horizontal="center"/>
    </xf>
    <xf numFmtId="9" fontId="2" fillId="0" borderId="2" xfId="2"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9" fontId="2" fillId="0" borderId="5" xfId="2" applyFont="1" applyBorder="1" applyAlignment="1">
      <alignment horizontal="center"/>
    </xf>
    <xf numFmtId="0" fontId="2" fillId="0" borderId="0" xfId="0" applyFont="1" applyFill="1" applyBorder="1" applyAlignment="1">
      <alignment horizontal="center"/>
    </xf>
    <xf numFmtId="9" fontId="2" fillId="0" borderId="2" xfId="2" applyFont="1" applyFill="1" applyBorder="1" applyAlignment="1">
      <alignment horizontal="center"/>
    </xf>
    <xf numFmtId="9" fontId="2" fillId="0" borderId="5" xfId="2" applyFont="1" applyFill="1" applyBorder="1" applyAlignment="1">
      <alignment horizontal="center"/>
    </xf>
    <xf numFmtId="9" fontId="0" fillId="0" borderId="0" xfId="0" applyNumberFormat="1" applyAlignment="1">
      <alignment horizontal="center"/>
    </xf>
    <xf numFmtId="10" fontId="0" fillId="0" borderId="0" xfId="0" applyNumberFormat="1" applyAlignment="1">
      <alignment horizontal="center"/>
    </xf>
    <xf numFmtId="0" fontId="28" fillId="0" borderId="0" xfId="0" applyFont="1"/>
    <xf numFmtId="0" fontId="29" fillId="0" borderId="0" xfId="0" applyFont="1"/>
    <xf numFmtId="0" fontId="30" fillId="0" borderId="0" xfId="0" applyFont="1"/>
    <xf numFmtId="0" fontId="30" fillId="0" borderId="0" xfId="0" applyFont="1" applyBorder="1"/>
    <xf numFmtId="0" fontId="30" fillId="0" borderId="4" xfId="0" applyFont="1" applyBorder="1"/>
    <xf numFmtId="0" fontId="17" fillId="0" borderId="6" xfId="0" applyFont="1" applyBorder="1"/>
    <xf numFmtId="0" fontId="30" fillId="0" borderId="7" xfId="0" applyFont="1" applyBorder="1"/>
    <xf numFmtId="0" fontId="30" fillId="0" borderId="8" xfId="0" applyFont="1" applyBorder="1"/>
    <xf numFmtId="0" fontId="30" fillId="0" borderId="1" xfId="0" applyFont="1" applyBorder="1"/>
    <xf numFmtId="0" fontId="30" fillId="0" borderId="2" xfId="0" applyFont="1" applyBorder="1"/>
    <xf numFmtId="0" fontId="30" fillId="0" borderId="3" xfId="0" applyFont="1" applyBorder="1"/>
    <xf numFmtId="0" fontId="30" fillId="0" borderId="5" xfId="0" applyFont="1" applyBorder="1"/>
    <xf numFmtId="0" fontId="10" fillId="0" borderId="0" xfId="0" applyFont="1" applyAlignment="1">
      <alignment horizontal="left"/>
    </xf>
    <xf numFmtId="0" fontId="28" fillId="0" borderId="0" xfId="0" applyFont="1" applyAlignment="1">
      <alignment horizontal="left" wrapText="1"/>
    </xf>
    <xf numFmtId="0" fontId="31" fillId="0" borderId="0" xfId="0" applyFont="1"/>
    <xf numFmtId="0" fontId="33" fillId="0" borderId="0" xfId="0" applyFont="1"/>
    <xf numFmtId="0" fontId="34" fillId="0" borderId="0" xfId="3" applyFont="1"/>
    <xf numFmtId="0" fontId="35" fillId="0" borderId="0" xfId="0" applyFont="1"/>
    <xf numFmtId="0" fontId="36" fillId="0" borderId="0" xfId="0" applyFont="1"/>
  </cellXfs>
  <cellStyles count="4">
    <cellStyle name="Comma" xfId="1" builtinId="3"/>
    <cellStyle name="Hyperlink" xfId="3" builtinId="8"/>
    <cellStyle name="Normal" xfId="0" builtinId="0"/>
    <cellStyle name="Per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lotArea>
      <c:layout/>
      <c:lineChart>
        <c:grouping val="standard"/>
        <c:varyColors val="0"/>
        <c:ser>
          <c:idx val="0"/>
          <c:order val="0"/>
          <c:tx>
            <c:strRef>
              <c:f>ses!$I$27</c:f>
              <c:strCache>
                <c:ptCount val="1"/>
                <c:pt idx="0">
                  <c:v>nb</c:v>
                </c:pt>
              </c:strCache>
            </c:strRef>
          </c:tx>
          <c:spPr>
            <a:ln w="28575" cap="rnd">
              <a:solidFill>
                <a:schemeClr val="accent1"/>
              </a:solidFill>
              <a:round/>
            </a:ln>
            <a:effectLst/>
          </c:spPr>
          <c:marker>
            <c:symbol val="none"/>
          </c:marker>
          <c:cat>
            <c:numRef>
              <c:f>ses!$A$28:$A$58</c:f>
              <c:numCache>
                <c:formatCode>yyyy\-mm\-dd;@</c:formatCode>
                <c:ptCount val="31"/>
                <c:pt idx="0">
                  <c:v>42370</c:v>
                </c:pt>
                <c:pt idx="1">
                  <c:v>42371</c:v>
                </c:pt>
                <c:pt idx="2">
                  <c:v>42372</c:v>
                </c:pt>
                <c:pt idx="3">
                  <c:v>42373</c:v>
                </c:pt>
                <c:pt idx="4">
                  <c:v>42374</c:v>
                </c:pt>
                <c:pt idx="5">
                  <c:v>42375</c:v>
                </c:pt>
                <c:pt idx="6">
                  <c:v>42376</c:v>
                </c:pt>
                <c:pt idx="7">
                  <c:v>42377</c:v>
                </c:pt>
                <c:pt idx="8">
                  <c:v>42378</c:v>
                </c:pt>
                <c:pt idx="9">
                  <c:v>42379</c:v>
                </c:pt>
                <c:pt idx="10">
                  <c:v>42380</c:v>
                </c:pt>
                <c:pt idx="11">
                  <c:v>42381</c:v>
                </c:pt>
                <c:pt idx="12">
                  <c:v>42382</c:v>
                </c:pt>
                <c:pt idx="13">
                  <c:v>42383</c:v>
                </c:pt>
                <c:pt idx="14">
                  <c:v>42384</c:v>
                </c:pt>
                <c:pt idx="15">
                  <c:v>42385</c:v>
                </c:pt>
                <c:pt idx="16">
                  <c:v>42386</c:v>
                </c:pt>
                <c:pt idx="17">
                  <c:v>42387</c:v>
                </c:pt>
                <c:pt idx="18">
                  <c:v>42388</c:v>
                </c:pt>
                <c:pt idx="19">
                  <c:v>42389</c:v>
                </c:pt>
                <c:pt idx="20">
                  <c:v>42390</c:v>
                </c:pt>
                <c:pt idx="21">
                  <c:v>42391</c:v>
                </c:pt>
                <c:pt idx="22">
                  <c:v>42392</c:v>
                </c:pt>
                <c:pt idx="23">
                  <c:v>42393</c:v>
                </c:pt>
                <c:pt idx="24">
                  <c:v>42394</c:v>
                </c:pt>
                <c:pt idx="25">
                  <c:v>42395</c:v>
                </c:pt>
                <c:pt idx="26">
                  <c:v>42396</c:v>
                </c:pt>
                <c:pt idx="27">
                  <c:v>42397</c:v>
                </c:pt>
                <c:pt idx="28">
                  <c:v>42398</c:v>
                </c:pt>
                <c:pt idx="29">
                  <c:v>42399</c:v>
                </c:pt>
                <c:pt idx="30">
                  <c:v>42400</c:v>
                </c:pt>
              </c:numCache>
            </c:numRef>
          </c:cat>
          <c:val>
            <c:numRef>
              <c:f>ses!$I$28:$I$58</c:f>
              <c:numCache>
                <c:formatCode>General</c:formatCode>
                <c:ptCount val="31"/>
                <c:pt idx="0">
                  <c:v>7507</c:v>
                </c:pt>
                <c:pt idx="1">
                  <c:v>9256</c:v>
                </c:pt>
                <c:pt idx="2">
                  <c:v>11461</c:v>
                </c:pt>
                <c:pt idx="3">
                  <c:v>12836</c:v>
                </c:pt>
                <c:pt idx="4">
                  <c:v>13884</c:v>
                </c:pt>
                <c:pt idx="5">
                  <c:v>14393</c:v>
                </c:pt>
                <c:pt idx="6">
                  <c:v>14189</c:v>
                </c:pt>
                <c:pt idx="7">
                  <c:v>13355</c:v>
                </c:pt>
                <c:pt idx="8">
                  <c:v>12853</c:v>
                </c:pt>
                <c:pt idx="9">
                  <c:v>15126</c:v>
                </c:pt>
                <c:pt idx="10">
                  <c:v>15398</c:v>
                </c:pt>
                <c:pt idx="11">
                  <c:v>14759</c:v>
                </c:pt>
                <c:pt idx="12">
                  <c:v>14658</c:v>
                </c:pt>
                <c:pt idx="13">
                  <c:v>13952</c:v>
                </c:pt>
                <c:pt idx="14">
                  <c:v>13035</c:v>
                </c:pt>
                <c:pt idx="15">
                  <c:v>12413</c:v>
                </c:pt>
                <c:pt idx="16">
                  <c:v>14405</c:v>
                </c:pt>
                <c:pt idx="17">
                  <c:v>14984</c:v>
                </c:pt>
                <c:pt idx="18">
                  <c:v>13956</c:v>
                </c:pt>
                <c:pt idx="19">
                  <c:v>14035</c:v>
                </c:pt>
                <c:pt idx="20">
                  <c:v>14088</c:v>
                </c:pt>
                <c:pt idx="21">
                  <c:v>12479</c:v>
                </c:pt>
                <c:pt idx="22">
                  <c:v>12438</c:v>
                </c:pt>
                <c:pt idx="23">
                  <c:v>14194</c:v>
                </c:pt>
                <c:pt idx="24">
                  <c:v>14798</c:v>
                </c:pt>
                <c:pt idx="25">
                  <c:v>14605</c:v>
                </c:pt>
                <c:pt idx="26">
                  <c:v>14601</c:v>
                </c:pt>
                <c:pt idx="27">
                  <c:v>13402</c:v>
                </c:pt>
                <c:pt idx="28">
                  <c:v>12589</c:v>
                </c:pt>
                <c:pt idx="29">
                  <c:v>12168</c:v>
                </c:pt>
                <c:pt idx="30">
                  <c:v>14581</c:v>
                </c:pt>
              </c:numCache>
            </c:numRef>
          </c:val>
          <c:smooth val="0"/>
          <c:extLst>
            <c:ext xmlns:c16="http://schemas.microsoft.com/office/drawing/2014/chart" uri="{C3380CC4-5D6E-409C-BE32-E72D297353CC}">
              <c16:uniqueId val="{00000000-0D95-E04E-A1C7-ED1DCC608EA4}"/>
            </c:ext>
          </c:extLst>
        </c:ser>
        <c:ser>
          <c:idx val="1"/>
          <c:order val="1"/>
          <c:tx>
            <c:strRef>
              <c:f>ses!$S$27</c:f>
              <c:strCache>
                <c:ptCount val="1"/>
                <c:pt idx="0">
                  <c:v>nb_forecast</c:v>
                </c:pt>
              </c:strCache>
            </c:strRef>
          </c:tx>
          <c:spPr>
            <a:ln w="28575" cap="rnd">
              <a:solidFill>
                <a:schemeClr val="accent2"/>
              </a:solidFill>
              <a:round/>
            </a:ln>
            <a:effectLst/>
          </c:spPr>
          <c:marker>
            <c:symbol val="none"/>
          </c:marker>
          <c:cat>
            <c:numRef>
              <c:f>ses!$A$28:$A$58</c:f>
              <c:numCache>
                <c:formatCode>yyyy\-mm\-dd;@</c:formatCode>
                <c:ptCount val="31"/>
                <c:pt idx="0">
                  <c:v>42370</c:v>
                </c:pt>
                <c:pt idx="1">
                  <c:v>42371</c:v>
                </c:pt>
                <c:pt idx="2">
                  <c:v>42372</c:v>
                </c:pt>
                <c:pt idx="3">
                  <c:v>42373</c:v>
                </c:pt>
                <c:pt idx="4">
                  <c:v>42374</c:v>
                </c:pt>
                <c:pt idx="5">
                  <c:v>42375</c:v>
                </c:pt>
                <c:pt idx="6">
                  <c:v>42376</c:v>
                </c:pt>
                <c:pt idx="7">
                  <c:v>42377</c:v>
                </c:pt>
                <c:pt idx="8">
                  <c:v>42378</c:v>
                </c:pt>
                <c:pt idx="9">
                  <c:v>42379</c:v>
                </c:pt>
                <c:pt idx="10">
                  <c:v>42380</c:v>
                </c:pt>
                <c:pt idx="11">
                  <c:v>42381</c:v>
                </c:pt>
                <c:pt idx="12">
                  <c:v>42382</c:v>
                </c:pt>
                <c:pt idx="13">
                  <c:v>42383</c:v>
                </c:pt>
                <c:pt idx="14">
                  <c:v>42384</c:v>
                </c:pt>
                <c:pt idx="15">
                  <c:v>42385</c:v>
                </c:pt>
                <c:pt idx="16">
                  <c:v>42386</c:v>
                </c:pt>
                <c:pt idx="17">
                  <c:v>42387</c:v>
                </c:pt>
                <c:pt idx="18">
                  <c:v>42388</c:v>
                </c:pt>
                <c:pt idx="19">
                  <c:v>42389</c:v>
                </c:pt>
                <c:pt idx="20">
                  <c:v>42390</c:v>
                </c:pt>
                <c:pt idx="21">
                  <c:v>42391</c:v>
                </c:pt>
                <c:pt idx="22">
                  <c:v>42392</c:v>
                </c:pt>
                <c:pt idx="23">
                  <c:v>42393</c:v>
                </c:pt>
                <c:pt idx="24">
                  <c:v>42394</c:v>
                </c:pt>
                <c:pt idx="25">
                  <c:v>42395</c:v>
                </c:pt>
                <c:pt idx="26">
                  <c:v>42396</c:v>
                </c:pt>
                <c:pt idx="27">
                  <c:v>42397</c:v>
                </c:pt>
                <c:pt idx="28">
                  <c:v>42398</c:v>
                </c:pt>
                <c:pt idx="29">
                  <c:v>42399</c:v>
                </c:pt>
                <c:pt idx="30">
                  <c:v>42400</c:v>
                </c:pt>
              </c:numCache>
            </c:numRef>
          </c:cat>
          <c:val>
            <c:numRef>
              <c:f>ses!$S$28:$S$58</c:f>
              <c:numCache>
                <c:formatCode>0</c:formatCode>
                <c:ptCount val="31"/>
                <c:pt idx="0">
                  <c:v>13432.193548387097</c:v>
                </c:pt>
                <c:pt idx="1">
                  <c:v>8099.5193548387097</c:v>
                </c:pt>
                <c:pt idx="2">
                  <c:v>9140.35193548387</c:v>
                </c:pt>
                <c:pt idx="3">
                  <c:v>11228.935193548386</c:v>
                </c:pt>
                <c:pt idx="4">
                  <c:v>12675.293519354838</c:v>
                </c:pt>
                <c:pt idx="5">
                  <c:v>13763.129351935484</c:v>
                </c:pt>
                <c:pt idx="6">
                  <c:v>14330.012935193548</c:v>
                </c:pt>
                <c:pt idx="7">
                  <c:v>14203.101293519354</c:v>
                </c:pt>
                <c:pt idx="8">
                  <c:v>13439.810129351936</c:v>
                </c:pt>
                <c:pt idx="9">
                  <c:v>12911.681012935194</c:v>
                </c:pt>
                <c:pt idx="10">
                  <c:v>14904.568101293518</c:v>
                </c:pt>
                <c:pt idx="11">
                  <c:v>15348.656810129352</c:v>
                </c:pt>
                <c:pt idx="12">
                  <c:v>14817.965681012935</c:v>
                </c:pt>
                <c:pt idx="13">
                  <c:v>14673.996568101295</c:v>
                </c:pt>
                <c:pt idx="14">
                  <c:v>14024.199656810129</c:v>
                </c:pt>
                <c:pt idx="15">
                  <c:v>13133.919965681012</c:v>
                </c:pt>
                <c:pt idx="16">
                  <c:v>12485.091996568102</c:v>
                </c:pt>
                <c:pt idx="17">
                  <c:v>14213.00919965681</c:v>
                </c:pt>
                <c:pt idx="18">
                  <c:v>14906.900919965681</c:v>
                </c:pt>
                <c:pt idx="19">
                  <c:v>14051.090091996568</c:v>
                </c:pt>
                <c:pt idx="20">
                  <c:v>14036.609009199656</c:v>
                </c:pt>
                <c:pt idx="21">
                  <c:v>14082.860900919966</c:v>
                </c:pt>
                <c:pt idx="22">
                  <c:v>12639.386090091997</c:v>
                </c:pt>
                <c:pt idx="23">
                  <c:v>12458.1386090092</c:v>
                </c:pt>
                <c:pt idx="24">
                  <c:v>14020.413860900921</c:v>
                </c:pt>
                <c:pt idx="25">
                  <c:v>14720.241386090092</c:v>
                </c:pt>
                <c:pt idx="26">
                  <c:v>14616.524138609009</c:v>
                </c:pt>
                <c:pt idx="27">
                  <c:v>14602.5524138609</c:v>
                </c:pt>
                <c:pt idx="28">
                  <c:v>13522.055241386091</c:v>
                </c:pt>
                <c:pt idx="29">
                  <c:v>12682.30552413861</c:v>
                </c:pt>
                <c:pt idx="30">
                  <c:v>12219.430552413862</c:v>
                </c:pt>
              </c:numCache>
            </c:numRef>
          </c:val>
          <c:smooth val="0"/>
          <c:extLst>
            <c:ext xmlns:c16="http://schemas.microsoft.com/office/drawing/2014/chart" uri="{C3380CC4-5D6E-409C-BE32-E72D297353CC}">
              <c16:uniqueId val="{00000001-0D95-E04E-A1C7-ED1DCC608EA4}"/>
            </c:ext>
          </c:extLst>
        </c:ser>
        <c:dLbls>
          <c:showLegendKey val="0"/>
          <c:showVal val="0"/>
          <c:showCatName val="0"/>
          <c:showSerName val="0"/>
          <c:showPercent val="0"/>
          <c:showBubbleSize val="0"/>
        </c:dLbls>
        <c:smooth val="0"/>
        <c:axId val="1005684927"/>
        <c:axId val="1005686607"/>
      </c:lineChart>
      <c:dateAx>
        <c:axId val="1005684927"/>
        <c:scaling>
          <c:orientation val="minMax"/>
        </c:scaling>
        <c:delete val="0"/>
        <c:axPos val="b"/>
        <c:numFmt formatCode="yyyy\-mm\-dd;@"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05686607"/>
        <c:crosses val="autoZero"/>
        <c:auto val="1"/>
        <c:lblOffset val="100"/>
        <c:baseTimeUnit val="days"/>
      </c:dateAx>
      <c:valAx>
        <c:axId val="10056866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0568492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ses!$B$69</c:f>
              <c:strCache>
                <c:ptCount val="1"/>
                <c:pt idx="0">
                  <c:v>real</c:v>
                </c:pt>
              </c:strCache>
            </c:strRef>
          </c:tx>
          <c:spPr>
            <a:ln w="28575" cap="rnd">
              <a:solidFill>
                <a:schemeClr val="accent1"/>
              </a:solidFill>
              <a:round/>
            </a:ln>
            <a:effectLst/>
          </c:spPr>
          <c:marker>
            <c:symbol val="none"/>
          </c:marker>
          <c:cat>
            <c:numRef>
              <c:f>ses!$A$70:$A$100</c:f>
              <c:numCache>
                <c:formatCode>m/d/yy</c:formatCode>
                <c:ptCount val="31"/>
                <c:pt idx="0">
                  <c:v>42370</c:v>
                </c:pt>
                <c:pt idx="1">
                  <c:v>42371</c:v>
                </c:pt>
                <c:pt idx="2">
                  <c:v>42372</c:v>
                </c:pt>
                <c:pt idx="3">
                  <c:v>42373</c:v>
                </c:pt>
                <c:pt idx="4">
                  <c:v>42374</c:v>
                </c:pt>
                <c:pt idx="5">
                  <c:v>42375</c:v>
                </c:pt>
                <c:pt idx="6">
                  <c:v>42376</c:v>
                </c:pt>
                <c:pt idx="7">
                  <c:v>42377</c:v>
                </c:pt>
                <c:pt idx="8">
                  <c:v>42378</c:v>
                </c:pt>
                <c:pt idx="9">
                  <c:v>42379</c:v>
                </c:pt>
                <c:pt idx="10">
                  <c:v>42380</c:v>
                </c:pt>
                <c:pt idx="11">
                  <c:v>42381</c:v>
                </c:pt>
                <c:pt idx="12">
                  <c:v>42382</c:v>
                </c:pt>
                <c:pt idx="13">
                  <c:v>42383</c:v>
                </c:pt>
                <c:pt idx="14">
                  <c:v>42384</c:v>
                </c:pt>
                <c:pt idx="15">
                  <c:v>42385</c:v>
                </c:pt>
                <c:pt idx="16">
                  <c:v>42386</c:v>
                </c:pt>
                <c:pt idx="17">
                  <c:v>42387</c:v>
                </c:pt>
                <c:pt idx="18">
                  <c:v>42388</c:v>
                </c:pt>
                <c:pt idx="19">
                  <c:v>42389</c:v>
                </c:pt>
                <c:pt idx="20">
                  <c:v>42390</c:v>
                </c:pt>
                <c:pt idx="21">
                  <c:v>42391</c:v>
                </c:pt>
                <c:pt idx="22">
                  <c:v>42392</c:v>
                </c:pt>
                <c:pt idx="23">
                  <c:v>42393</c:v>
                </c:pt>
                <c:pt idx="24">
                  <c:v>42394</c:v>
                </c:pt>
                <c:pt idx="25">
                  <c:v>42395</c:v>
                </c:pt>
                <c:pt idx="26">
                  <c:v>42396</c:v>
                </c:pt>
                <c:pt idx="27">
                  <c:v>42397</c:v>
                </c:pt>
                <c:pt idx="28">
                  <c:v>42398</c:v>
                </c:pt>
                <c:pt idx="29">
                  <c:v>42399</c:v>
                </c:pt>
                <c:pt idx="30">
                  <c:v>42400</c:v>
                </c:pt>
              </c:numCache>
            </c:numRef>
          </c:cat>
          <c:val>
            <c:numRef>
              <c:f>ses!$B$70:$B$100</c:f>
              <c:numCache>
                <c:formatCode>General</c:formatCode>
                <c:ptCount val="31"/>
                <c:pt idx="0">
                  <c:v>7507</c:v>
                </c:pt>
                <c:pt idx="1">
                  <c:v>9256</c:v>
                </c:pt>
                <c:pt idx="2">
                  <c:v>11461</c:v>
                </c:pt>
                <c:pt idx="3">
                  <c:v>12836</c:v>
                </c:pt>
                <c:pt idx="4">
                  <c:v>13884</c:v>
                </c:pt>
                <c:pt idx="5">
                  <c:v>14393</c:v>
                </c:pt>
                <c:pt idx="6">
                  <c:v>14189</c:v>
                </c:pt>
                <c:pt idx="7">
                  <c:v>13355</c:v>
                </c:pt>
                <c:pt idx="8">
                  <c:v>12853</c:v>
                </c:pt>
                <c:pt idx="9">
                  <c:v>15126</c:v>
                </c:pt>
                <c:pt idx="10">
                  <c:v>15398</c:v>
                </c:pt>
                <c:pt idx="11">
                  <c:v>14759</c:v>
                </c:pt>
                <c:pt idx="12">
                  <c:v>14658</c:v>
                </c:pt>
                <c:pt idx="13">
                  <c:v>13952</c:v>
                </c:pt>
                <c:pt idx="14">
                  <c:v>13035</c:v>
                </c:pt>
                <c:pt idx="15">
                  <c:v>12413</c:v>
                </c:pt>
                <c:pt idx="16">
                  <c:v>14405</c:v>
                </c:pt>
                <c:pt idx="17">
                  <c:v>14984</c:v>
                </c:pt>
                <c:pt idx="18">
                  <c:v>13956</c:v>
                </c:pt>
                <c:pt idx="19">
                  <c:v>14035</c:v>
                </c:pt>
                <c:pt idx="20">
                  <c:v>14088</c:v>
                </c:pt>
                <c:pt idx="21">
                  <c:v>12479</c:v>
                </c:pt>
                <c:pt idx="22">
                  <c:v>12438</c:v>
                </c:pt>
                <c:pt idx="23">
                  <c:v>14194</c:v>
                </c:pt>
                <c:pt idx="24">
                  <c:v>14798</c:v>
                </c:pt>
                <c:pt idx="25">
                  <c:v>14605</c:v>
                </c:pt>
                <c:pt idx="26">
                  <c:v>14601</c:v>
                </c:pt>
                <c:pt idx="27">
                  <c:v>13402</c:v>
                </c:pt>
                <c:pt idx="28">
                  <c:v>12589</c:v>
                </c:pt>
                <c:pt idx="29">
                  <c:v>12168</c:v>
                </c:pt>
                <c:pt idx="30">
                  <c:v>14581</c:v>
                </c:pt>
              </c:numCache>
            </c:numRef>
          </c:val>
          <c:smooth val="0"/>
          <c:extLst>
            <c:ext xmlns:c16="http://schemas.microsoft.com/office/drawing/2014/chart" uri="{C3380CC4-5D6E-409C-BE32-E72D297353CC}">
              <c16:uniqueId val="{00000000-D6E4-7E46-825D-6543B1B2413C}"/>
            </c:ext>
          </c:extLst>
        </c:ser>
        <c:ser>
          <c:idx val="1"/>
          <c:order val="1"/>
          <c:tx>
            <c:strRef>
              <c:f>ses!$C$69</c:f>
              <c:strCache>
                <c:ptCount val="1"/>
                <c:pt idx="0">
                  <c:v>ses</c:v>
                </c:pt>
              </c:strCache>
            </c:strRef>
          </c:tx>
          <c:spPr>
            <a:ln w="28575" cap="rnd">
              <a:solidFill>
                <a:schemeClr val="accent2"/>
              </a:solidFill>
              <a:round/>
            </a:ln>
            <a:effectLst/>
          </c:spPr>
          <c:marker>
            <c:symbol val="none"/>
          </c:marker>
          <c:cat>
            <c:numRef>
              <c:f>ses!$A$70:$A$100</c:f>
              <c:numCache>
                <c:formatCode>m/d/yy</c:formatCode>
                <c:ptCount val="31"/>
                <c:pt idx="0">
                  <c:v>42370</c:v>
                </c:pt>
                <c:pt idx="1">
                  <c:v>42371</c:v>
                </c:pt>
                <c:pt idx="2">
                  <c:v>42372</c:v>
                </c:pt>
                <c:pt idx="3">
                  <c:v>42373</c:v>
                </c:pt>
                <c:pt idx="4">
                  <c:v>42374</c:v>
                </c:pt>
                <c:pt idx="5">
                  <c:v>42375</c:v>
                </c:pt>
                <c:pt idx="6">
                  <c:v>42376</c:v>
                </c:pt>
                <c:pt idx="7">
                  <c:v>42377</c:v>
                </c:pt>
                <c:pt idx="8">
                  <c:v>42378</c:v>
                </c:pt>
                <c:pt idx="9">
                  <c:v>42379</c:v>
                </c:pt>
                <c:pt idx="10">
                  <c:v>42380</c:v>
                </c:pt>
                <c:pt idx="11">
                  <c:v>42381</c:v>
                </c:pt>
                <c:pt idx="12">
                  <c:v>42382</c:v>
                </c:pt>
                <c:pt idx="13">
                  <c:v>42383</c:v>
                </c:pt>
                <c:pt idx="14">
                  <c:v>42384</c:v>
                </c:pt>
                <c:pt idx="15">
                  <c:v>42385</c:v>
                </c:pt>
                <c:pt idx="16">
                  <c:v>42386</c:v>
                </c:pt>
                <c:pt idx="17">
                  <c:v>42387</c:v>
                </c:pt>
                <c:pt idx="18">
                  <c:v>42388</c:v>
                </c:pt>
                <c:pt idx="19">
                  <c:v>42389</c:v>
                </c:pt>
                <c:pt idx="20">
                  <c:v>42390</c:v>
                </c:pt>
                <c:pt idx="21">
                  <c:v>42391</c:v>
                </c:pt>
                <c:pt idx="22">
                  <c:v>42392</c:v>
                </c:pt>
                <c:pt idx="23">
                  <c:v>42393</c:v>
                </c:pt>
                <c:pt idx="24">
                  <c:v>42394</c:v>
                </c:pt>
                <c:pt idx="25">
                  <c:v>42395</c:v>
                </c:pt>
                <c:pt idx="26">
                  <c:v>42396</c:v>
                </c:pt>
                <c:pt idx="27">
                  <c:v>42397</c:v>
                </c:pt>
                <c:pt idx="28">
                  <c:v>42398</c:v>
                </c:pt>
                <c:pt idx="29">
                  <c:v>42399</c:v>
                </c:pt>
                <c:pt idx="30">
                  <c:v>42400</c:v>
                </c:pt>
              </c:numCache>
            </c:numRef>
          </c:cat>
          <c:val>
            <c:numRef>
              <c:f>ses!$C$70:$C$100</c:f>
              <c:numCache>
                <c:formatCode>General</c:formatCode>
                <c:ptCount val="31"/>
                <c:pt idx="0">
                  <c:v>13432.193548387097</c:v>
                </c:pt>
                <c:pt idx="1">
                  <c:v>8099.5193548387097</c:v>
                </c:pt>
                <c:pt idx="2">
                  <c:v>9140.35193548387</c:v>
                </c:pt>
                <c:pt idx="3">
                  <c:v>11228.935193548386</c:v>
                </c:pt>
                <c:pt idx="4">
                  <c:v>12675.293519354838</c:v>
                </c:pt>
                <c:pt idx="5">
                  <c:v>13763.129351935484</c:v>
                </c:pt>
                <c:pt idx="6">
                  <c:v>14330.012935193548</c:v>
                </c:pt>
                <c:pt idx="7">
                  <c:v>14203.101293519354</c:v>
                </c:pt>
                <c:pt idx="8">
                  <c:v>13439.810129351936</c:v>
                </c:pt>
                <c:pt idx="9">
                  <c:v>12911.681012935194</c:v>
                </c:pt>
                <c:pt idx="10">
                  <c:v>14904.568101293518</c:v>
                </c:pt>
                <c:pt idx="11">
                  <c:v>15348.656810129352</c:v>
                </c:pt>
                <c:pt idx="12">
                  <c:v>14817.965681012935</c:v>
                </c:pt>
                <c:pt idx="13">
                  <c:v>14673.996568101295</c:v>
                </c:pt>
                <c:pt idx="14">
                  <c:v>14024.199656810129</c:v>
                </c:pt>
                <c:pt idx="15">
                  <c:v>13133.919965681012</c:v>
                </c:pt>
                <c:pt idx="16">
                  <c:v>12485.091996568102</c:v>
                </c:pt>
                <c:pt idx="17">
                  <c:v>14213.00919965681</c:v>
                </c:pt>
                <c:pt idx="18">
                  <c:v>14906.900919965681</c:v>
                </c:pt>
                <c:pt idx="19">
                  <c:v>14051.090091996568</c:v>
                </c:pt>
                <c:pt idx="20">
                  <c:v>14036.609009199656</c:v>
                </c:pt>
                <c:pt idx="21">
                  <c:v>14082.860900919966</c:v>
                </c:pt>
                <c:pt idx="22">
                  <c:v>12639.386090091997</c:v>
                </c:pt>
                <c:pt idx="23">
                  <c:v>12458.1386090092</c:v>
                </c:pt>
                <c:pt idx="24">
                  <c:v>14020.413860900921</c:v>
                </c:pt>
                <c:pt idx="25">
                  <c:v>14720.241386090092</c:v>
                </c:pt>
                <c:pt idx="26">
                  <c:v>14616.524138609009</c:v>
                </c:pt>
                <c:pt idx="27">
                  <c:v>14602.5524138609</c:v>
                </c:pt>
                <c:pt idx="28">
                  <c:v>13522.055241386091</c:v>
                </c:pt>
                <c:pt idx="29">
                  <c:v>12682.30552413861</c:v>
                </c:pt>
                <c:pt idx="30">
                  <c:v>12219.430552413862</c:v>
                </c:pt>
              </c:numCache>
            </c:numRef>
          </c:val>
          <c:smooth val="0"/>
          <c:extLst>
            <c:ext xmlns:c16="http://schemas.microsoft.com/office/drawing/2014/chart" uri="{C3380CC4-5D6E-409C-BE32-E72D297353CC}">
              <c16:uniqueId val="{00000001-D6E4-7E46-825D-6543B1B2413C}"/>
            </c:ext>
          </c:extLst>
        </c:ser>
        <c:ser>
          <c:idx val="2"/>
          <c:order val="2"/>
          <c:tx>
            <c:strRef>
              <c:f>ses!$D$69</c:f>
              <c:strCache>
                <c:ptCount val="1"/>
                <c:pt idx="0">
                  <c:v>ma(3)</c:v>
                </c:pt>
              </c:strCache>
            </c:strRef>
          </c:tx>
          <c:spPr>
            <a:ln w="28575" cap="rnd">
              <a:solidFill>
                <a:schemeClr val="accent3"/>
              </a:solidFill>
              <a:round/>
            </a:ln>
            <a:effectLst/>
          </c:spPr>
          <c:marker>
            <c:symbol val="none"/>
          </c:marker>
          <c:cat>
            <c:numRef>
              <c:f>ses!$A$70:$A$100</c:f>
              <c:numCache>
                <c:formatCode>m/d/yy</c:formatCode>
                <c:ptCount val="31"/>
                <c:pt idx="0">
                  <c:v>42370</c:v>
                </c:pt>
                <c:pt idx="1">
                  <c:v>42371</c:v>
                </c:pt>
                <c:pt idx="2">
                  <c:v>42372</c:v>
                </c:pt>
                <c:pt idx="3">
                  <c:v>42373</c:v>
                </c:pt>
                <c:pt idx="4">
                  <c:v>42374</c:v>
                </c:pt>
                <c:pt idx="5">
                  <c:v>42375</c:v>
                </c:pt>
                <c:pt idx="6">
                  <c:v>42376</c:v>
                </c:pt>
                <c:pt idx="7">
                  <c:v>42377</c:v>
                </c:pt>
                <c:pt idx="8">
                  <c:v>42378</c:v>
                </c:pt>
                <c:pt idx="9">
                  <c:v>42379</c:v>
                </c:pt>
                <c:pt idx="10">
                  <c:v>42380</c:v>
                </c:pt>
                <c:pt idx="11">
                  <c:v>42381</c:v>
                </c:pt>
                <c:pt idx="12">
                  <c:v>42382</c:v>
                </c:pt>
                <c:pt idx="13">
                  <c:v>42383</c:v>
                </c:pt>
                <c:pt idx="14">
                  <c:v>42384</c:v>
                </c:pt>
                <c:pt idx="15">
                  <c:v>42385</c:v>
                </c:pt>
                <c:pt idx="16">
                  <c:v>42386</c:v>
                </c:pt>
                <c:pt idx="17">
                  <c:v>42387</c:v>
                </c:pt>
                <c:pt idx="18">
                  <c:v>42388</c:v>
                </c:pt>
                <c:pt idx="19">
                  <c:v>42389</c:v>
                </c:pt>
                <c:pt idx="20">
                  <c:v>42390</c:v>
                </c:pt>
                <c:pt idx="21">
                  <c:v>42391</c:v>
                </c:pt>
                <c:pt idx="22">
                  <c:v>42392</c:v>
                </c:pt>
                <c:pt idx="23">
                  <c:v>42393</c:v>
                </c:pt>
                <c:pt idx="24">
                  <c:v>42394</c:v>
                </c:pt>
                <c:pt idx="25">
                  <c:v>42395</c:v>
                </c:pt>
                <c:pt idx="26">
                  <c:v>42396</c:v>
                </c:pt>
                <c:pt idx="27">
                  <c:v>42397</c:v>
                </c:pt>
                <c:pt idx="28">
                  <c:v>42398</c:v>
                </c:pt>
                <c:pt idx="29">
                  <c:v>42399</c:v>
                </c:pt>
                <c:pt idx="30">
                  <c:v>42400</c:v>
                </c:pt>
              </c:numCache>
            </c:numRef>
          </c:cat>
          <c:val>
            <c:numRef>
              <c:f>ses!$D$70:$D$100</c:f>
              <c:numCache>
                <c:formatCode>General</c:formatCode>
                <c:ptCount val="31"/>
                <c:pt idx="2">
                  <c:v>9408</c:v>
                </c:pt>
                <c:pt idx="3">
                  <c:v>11184.333333333334</c:v>
                </c:pt>
                <c:pt idx="4">
                  <c:v>12727</c:v>
                </c:pt>
                <c:pt idx="5">
                  <c:v>13704.333333333334</c:v>
                </c:pt>
                <c:pt idx="6">
                  <c:v>14155.333333333334</c:v>
                </c:pt>
                <c:pt idx="7">
                  <c:v>13979</c:v>
                </c:pt>
                <c:pt idx="8">
                  <c:v>13465.666666666666</c:v>
                </c:pt>
                <c:pt idx="9">
                  <c:v>13778</c:v>
                </c:pt>
                <c:pt idx="10">
                  <c:v>14459</c:v>
                </c:pt>
                <c:pt idx="11">
                  <c:v>15094.333333333334</c:v>
                </c:pt>
                <c:pt idx="12">
                  <c:v>14938.333333333334</c:v>
                </c:pt>
                <c:pt idx="13">
                  <c:v>14456.333333333334</c:v>
                </c:pt>
                <c:pt idx="14">
                  <c:v>13881.666666666666</c:v>
                </c:pt>
                <c:pt idx="15">
                  <c:v>13133.333333333334</c:v>
                </c:pt>
                <c:pt idx="16">
                  <c:v>13284.333333333334</c:v>
                </c:pt>
                <c:pt idx="17">
                  <c:v>13934</c:v>
                </c:pt>
                <c:pt idx="18">
                  <c:v>14448.333333333334</c:v>
                </c:pt>
                <c:pt idx="19">
                  <c:v>14325</c:v>
                </c:pt>
                <c:pt idx="20">
                  <c:v>14026.333333333334</c:v>
                </c:pt>
                <c:pt idx="21">
                  <c:v>13534</c:v>
                </c:pt>
                <c:pt idx="22">
                  <c:v>13001.666666666666</c:v>
                </c:pt>
                <c:pt idx="23">
                  <c:v>13037</c:v>
                </c:pt>
                <c:pt idx="24">
                  <c:v>13810</c:v>
                </c:pt>
                <c:pt idx="25">
                  <c:v>14532.333333333334</c:v>
                </c:pt>
                <c:pt idx="26">
                  <c:v>14668</c:v>
                </c:pt>
                <c:pt idx="27">
                  <c:v>14202.666666666666</c:v>
                </c:pt>
                <c:pt idx="28">
                  <c:v>13530.666666666666</c:v>
                </c:pt>
                <c:pt idx="29">
                  <c:v>12719.666666666666</c:v>
                </c:pt>
                <c:pt idx="30">
                  <c:v>13112.666666666666</c:v>
                </c:pt>
              </c:numCache>
            </c:numRef>
          </c:val>
          <c:smooth val="0"/>
          <c:extLst>
            <c:ext xmlns:c16="http://schemas.microsoft.com/office/drawing/2014/chart" uri="{C3380CC4-5D6E-409C-BE32-E72D297353CC}">
              <c16:uniqueId val="{00000002-D6E4-7E46-825D-6543B1B2413C}"/>
            </c:ext>
          </c:extLst>
        </c:ser>
        <c:dLbls>
          <c:showLegendKey val="0"/>
          <c:showVal val="0"/>
          <c:showCatName val="0"/>
          <c:showSerName val="0"/>
          <c:showPercent val="0"/>
          <c:showBubbleSize val="0"/>
        </c:dLbls>
        <c:smooth val="0"/>
        <c:axId val="919986495"/>
        <c:axId val="920475231"/>
      </c:lineChart>
      <c:dateAx>
        <c:axId val="919986495"/>
        <c:scaling>
          <c:orientation val="minMax"/>
        </c:scaling>
        <c:delete val="0"/>
        <c:axPos val="b"/>
        <c:numFmt formatCode="m/d/yy"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0475231"/>
        <c:crosses val="autoZero"/>
        <c:auto val="1"/>
        <c:lblOffset val="100"/>
        <c:baseTimeUnit val="days"/>
      </c:dateAx>
      <c:valAx>
        <c:axId val="9204752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998649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cs:fontRef>
    <cs:defRPr sz="1000" kern="1200"/>
  </cs:axisTitle>
  <cs:categoryAxis>
    <cs:lnRef idx="0"/>
    <cs:fillRef idx="0"/>
    <cs:effectRef idx="0"/>
    <cs:fontRef idx="minor">
      <a:schemeClr val="tx1"/>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cs:fontRef>
    <cs:defRPr sz="900" kern="12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2" Type="http://schemas.openxmlformats.org/officeDocument/2006/relationships/image" Target="../media/image4.tiff"/><Relationship Id="rId1" Type="http://schemas.openxmlformats.org/officeDocument/2006/relationships/image" Target="../media/image3.tiff"/></Relationships>
</file>

<file path=xl/drawings/drawing1.xml><?xml version="1.0" encoding="utf-8"?>
<xdr:wsDr xmlns:xdr="http://schemas.openxmlformats.org/drawingml/2006/spreadsheetDrawing" xmlns:a="http://schemas.openxmlformats.org/drawingml/2006/main">
  <xdr:twoCellAnchor editAs="oneCell">
    <xdr:from>
      <xdr:col>9</xdr:col>
      <xdr:colOff>139700</xdr:colOff>
      <xdr:row>0</xdr:row>
      <xdr:rowOff>152400</xdr:rowOff>
    </xdr:from>
    <xdr:to>
      <xdr:col>21</xdr:col>
      <xdr:colOff>254000</xdr:colOff>
      <xdr:row>22</xdr:row>
      <xdr:rowOff>114300</xdr:rowOff>
    </xdr:to>
    <xdr:pic>
      <xdr:nvPicPr>
        <xdr:cNvPr id="2" name="Picture 1">
          <a:extLst>
            <a:ext uri="{FF2B5EF4-FFF2-40B4-BE49-F238E27FC236}">
              <a16:creationId xmlns:a16="http://schemas.microsoft.com/office/drawing/2014/main" id="{55BD63A6-AB7C-9844-B7BE-B66D0A3A2F09}"/>
            </a:ext>
          </a:extLst>
        </xdr:cNvPr>
        <xdr:cNvPicPr>
          <a:picLocks noChangeAspect="1"/>
        </xdr:cNvPicPr>
      </xdr:nvPicPr>
      <xdr:blipFill>
        <a:blip xmlns:r="http://schemas.openxmlformats.org/officeDocument/2006/relationships" r:embed="rId1"/>
        <a:stretch>
          <a:fillRect/>
        </a:stretch>
      </xdr:blipFill>
      <xdr:spPr>
        <a:xfrm>
          <a:off x="7569200" y="152400"/>
          <a:ext cx="10020300" cy="4432300"/>
        </a:xfrm>
        <a:prstGeom prst="rect">
          <a:avLst/>
        </a:prstGeom>
      </xdr:spPr>
    </xdr:pic>
    <xdr:clientData/>
  </xdr:twoCellAnchor>
  <xdr:twoCellAnchor>
    <xdr:from>
      <xdr:col>3</xdr:col>
      <xdr:colOff>342900</xdr:colOff>
      <xdr:row>33</xdr:row>
      <xdr:rowOff>165100</xdr:rowOff>
    </xdr:from>
    <xdr:to>
      <xdr:col>13</xdr:col>
      <xdr:colOff>209550</xdr:colOff>
      <xdr:row>59</xdr:row>
      <xdr:rowOff>127000</xdr:rowOff>
    </xdr:to>
    <xdr:graphicFrame macro="">
      <xdr:nvGraphicFramePr>
        <xdr:cNvPr id="3" name="Chart 2">
          <a:extLst>
            <a:ext uri="{FF2B5EF4-FFF2-40B4-BE49-F238E27FC236}">
              <a16:creationId xmlns:a16="http://schemas.microsoft.com/office/drawing/2014/main" id="{44420FC9-31C4-9A47-ACCF-3930E90946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50800</xdr:colOff>
      <xdr:row>70</xdr:row>
      <xdr:rowOff>133350</xdr:rowOff>
    </xdr:from>
    <xdr:to>
      <xdr:col>20</xdr:col>
      <xdr:colOff>317500</xdr:colOff>
      <xdr:row>99</xdr:row>
      <xdr:rowOff>190500</xdr:rowOff>
    </xdr:to>
    <xdr:graphicFrame macro="">
      <xdr:nvGraphicFramePr>
        <xdr:cNvPr id="5" name="Chart 4">
          <a:extLst>
            <a:ext uri="{FF2B5EF4-FFF2-40B4-BE49-F238E27FC236}">
              <a16:creationId xmlns:a16="http://schemas.microsoft.com/office/drawing/2014/main" id="{BB4B03BC-D4E1-6F46-9F12-01AFD66F42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0</xdr:colOff>
      <xdr:row>3</xdr:row>
      <xdr:rowOff>0</xdr:rowOff>
    </xdr:from>
    <xdr:to>
      <xdr:col>30</xdr:col>
      <xdr:colOff>635000</xdr:colOff>
      <xdr:row>60</xdr:row>
      <xdr:rowOff>177800</xdr:rowOff>
    </xdr:to>
    <xdr:pic>
      <xdr:nvPicPr>
        <xdr:cNvPr id="2" name="Picture 1">
          <a:extLst>
            <a:ext uri="{FF2B5EF4-FFF2-40B4-BE49-F238E27FC236}">
              <a16:creationId xmlns:a16="http://schemas.microsoft.com/office/drawing/2014/main" id="{A7C9393D-23E7-3D4A-A133-ECC21788751B}"/>
            </a:ext>
          </a:extLst>
        </xdr:cNvPr>
        <xdr:cNvPicPr>
          <a:picLocks noChangeAspect="1"/>
        </xdr:cNvPicPr>
      </xdr:nvPicPr>
      <xdr:blipFill>
        <a:blip xmlns:r="http://schemas.openxmlformats.org/officeDocument/2006/relationships" r:embed="rId1"/>
        <a:stretch>
          <a:fillRect/>
        </a:stretch>
      </xdr:blipFill>
      <xdr:spPr>
        <a:xfrm>
          <a:off x="4953000" y="609600"/>
          <a:ext cx="20447000" cy="117602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0</xdr:colOff>
      <xdr:row>23</xdr:row>
      <xdr:rowOff>0</xdr:rowOff>
    </xdr:from>
    <xdr:to>
      <xdr:col>7</xdr:col>
      <xdr:colOff>304800</xdr:colOff>
      <xdr:row>24</xdr:row>
      <xdr:rowOff>101600</xdr:rowOff>
    </xdr:to>
    <xdr:sp macro="" textlink="">
      <xdr:nvSpPr>
        <xdr:cNvPr id="8193" name="AutoShape 1" descr="data:image/png;base64,iVBORw0KGgoAAAANSUhEUgAABPcAAAQfCAYAAAB/DQwtAAAABHNCSVQICAgIfAhkiAAAAAlwSFlzAAALEgAACxIB0t1+/AAAADl0RVh0U29mdHdhcmUAbWF0cGxvdGxpYiB2ZXJzaW9uIDIuMi4yLCBodHRwOi8vbWF0cGxvdGxpYi5vcmcvhp/UCwAAIABJREFUeJzs3Xt8lOWZP/7P5DA5hwAhJIYgKSYkQFC01qVrFdu4tSVVW90WWdGVLh6h9YAHal27BVpKdFspbH8eWL+NFvGAK0VpVRQRRQuoEQKRRAhEIOdkModM5vj8/pjMZJ6Z+35mJpkkk/B5v16+TOaee+aeMM/MPNdc93XpDAaDAiIiIiIiIiIiIhp14kZ6AURERERERERERDQwDO4RERERERERERGNUgzuERERERERERERjVIM7hEREREREREREY1SDO4RERERERERERGNUgzuERERERERERERjVIM7hEREREREREREY1SDO4RERERERERERGNUgzujWH19fUjvQSiMYnHFlH08bgiij4eV0TRx+OKaGjw2BocBveIiIiIiIiIiIhGqZgI7t16662YMWMGCgoKcNFFF6GqqgoAcPLkSWRlZSE/P9/337p163zzbDYb7rrrLhQUFKC4uBgbNmxQ3e7u3btx8cUXIy8vDxUVFWhsbBzWx0VERERERERERDSUEkZ6AQBwzz334I9//COSkpJQV1eHiooKzJkzB+PHjwfgCfIlJAQvde3atTh+/DgOHTqElpYW/OAHP0BJSQnKy8vR0dGBxYsXY/369bjqqquwZs0aLFmyBDt37hzuh0dERERERERERDQkYiJzr7S0FElJSQAAnU4HnU6HhoaGkPO2bNmC+++/H1lZWZgxYwZuuukmbN68GQCwfft2lJSU4Nprr0VycjIeeugh1NTUoK6ubkgfCxERERERERER0XCJieAeANx3333Iy8vDxRdfjMmTJ+PKK6/0jZWVlWHmzJm488470dHRAQAwGAxoamrC7NmzVdf74osvAAC1tbWqsbS0NBQWFqK2tnaYHhEREREREREREdHQioltuQDw+OOPY926ddi3bx8++OADJCUlYeLEidi1axfKysrQ2dmJFStWYOnSpXj11VdhNpsBAJmZmb7byMzMhMlkAgBYLBZkZ2er7iMzM9M3T2QsdmcZi4+JKBbw2CKKPh5XRNHH44qGUq1Zh2OWOFw6wYWsxJFezfDhcUU0NHhsyRUVFWmOx0xwDwDi4+Mxb948vPTSS9i0aRNuv/12zJ07FwCQk5ODyspKzJgxA0ajEenp6QAAk8mE5ORkAIDRaERGRgYAT6aeN9DnZTKZfPNEQv2xRpv6+vox95iIYgGPLaLo43FFFH08rmgo7TzVi3//sANuBchLjcMn101GakLMbAwbMjyuiIYGj63BiclXX6fTKay5p9PpAACKoiArKwu5ubmoqanxjdfU1KCkpASAp46f/5jFYkFDQwNKS0uHePVERERERERj223vd8GteH5u6nHj/x3tGdkFERGdxUY8uNfW1oatW7fCbDbD5XLhnXfewdatW3HZZZfhwIEDqK+vh9vtRmdnJx588EFceumlGDduHABg4cKFqKyshMFgQF1dHaqqqrBo0SIAQEVFBWpra7Ft2zb09vZi3bp1mDVrFoqLi0fy4RIREREREY16HTa36vd/tNpGaCVERDTiwT2dTodNmzZh5syZmDZtGh555BH89re/xYIFC3DixAlcd911mDJlCubNmwe9Xo9Nmzb55q5cuRKFhYUoKyvDggULsHz5cpSXlwMAsrOzUVVVhdWrV2PatGk4cOCAai4RERERERFFhzeLj4iIht+I19zLzs7Gjh07hGPXX389rr/+euncpKQkbNy4ERs3bhSOz58/H/v374/KOomIiIiIiEhMYXCPiGjEjHjmHhEREREREY1ujO0REY0cBveIiIiIiIhoULgtl4ho5DC4R0RERERERIPiDn0VIiIaIgzuERERERER0eCw6B4R0YhhcI+IiIiIiIgGhaE9IqKRw+AeERERERERDQpr7hERjRwG94iIiIiIiCiI3aVg2wkr9jbbQl6XwT0iopGTMNILICIiIiIiothz3Vvt2NNsBwBU/tM4LC1Nl16XsT0iopHDzD0iIiIiIiJSOdhh9wX2AOD+j7s1r8/gHhHRyGFwj4iIiIiIiFQaTK6Irs9tuUREI4fBPSIiIiIiIhoUt8LoHhHRSGFwj4iIiIiIiFR0EV6foT0iopHD4B4RERERERGpxEUY3WPiHhHRyGFwj4iIiIiIiFQGm7mnKAo+bbPjhMkZrSUREZFEwkgvgIiIiIiIiGKLLsLoXmBDjf/Y3YWtDVYk6ICnLx+PHxamRm9xRESkwsw9IiIiIiIiUok4c88vuPdltwNbG6wAAKcC3PJeV/QWRkREQRjcIyIiIiIiIpW4CFP3FL+NuQc7HNFeDhERaWBwj4iIiIiIiFREoT1Fo2uG/0ikgUEiIhocBveIiIiIiIhIxR3UIiO4rp5sjLE9IqLhxeAeERERERERqbjcwZc5BJd5qYJ70V8OERFpYHCPiIiIiIiIVFyCLD1n2Ntyo78eIiKSY3CPiIiIiIiIVFyCQJ5TI3NPYeYeEdGIYXCPiIiIiIiIVCLN3POP+7HmHhHR8GJwj4iIiIiIiFREwT3tmnv9ExjbIyIaXjER3Lv11lsxY8YMFBQU4KKLLkJVVZVvbPfu3bj44ouRl5eHiooKNDY2+sZsNhvuuusuFBQUoLi4GBs2bFDdrtZcIiIiIiIiEnMJWuM6tNrl+g3FMXWPiGhYxURw75577sHBgwfx1Vdf4YUXXsDq1atRXV2Njo4OLF68GA8//DAaGhowd+5cLFmyxDdv7dq1OH78OA4dOoTt27dj/fr12LlzJwCEnEtERERERERiTkEcT9RB10sj7AdAndlHRETRFRPBvdLSUiQlJQEAdDoddDodGhoasH37dpSUlODaa69FcnIyHnroIdTU1KCurg4AsGXLFtx///3IysrCjBkzcNNNN2Hz5s0AEHIuERERERERiYmS9LQy9/yHIm3GQUREg5Mw0gvwuu+++7B582ZYrVbMmTMHV155JVatWoXZs2f7rpOWlobCwkLU1tYiJycHTU1NqvGysjLs2LEDAFBbWyudW1xcLFxDfX39ED26kTMWHxNRLOCxRRR9PK6Ioo/HFQ1UU0sCAL3qsmMnTkKXpvR1xk1VjVntdt/z7VR7PIAk1fgX9V8iJX7o1juceFwRDQ0eW3JFRUWa4zET3Hv88cexbt067Nu3Dx988AGSkpJgsViQnZ2tul5mZibMZjPMZrPvd/8xk8kEAJpzZUL9sUab+vr6MfeYiGIBjy2i6ONxRRR9PK5oMCY4zMCxbtVl5xRMRdFEPZxuBfjwjGosPiERRUUFAIAjiVbgi07V+NTC6chKiomNY4PC44poaPDYGpyYenWNj4/HvHnzcObMGWzatAlpaWm+YJ2XyWRCeno60tPTfb97GY1GZGRkAIDmXCIiIiIiIpITdcv11twTjfnX6BM14xBt1SUiouiIqeCel9PpRENDA0pLS1FTU+O73GKx+C7PyspCbm6uarympgYlJSUAoDmXiIiIiIiI5ETBOG/NPVHpPf+AnqgZh4M194iIhsyIB/fa2tqwdetWmM1muFwuvPPOO9i6dSsuu+wyVFRUoLa2Ftu2bUNvby/WrVuHWbNm+WrmLVy4EJWVlTAYDKirq0NVVRUWLVoEACHnEhERERERkZioM643aCcO/PnNFWX2BUQE9zbb8HStGc09rsEsk4iIEAPBPZ1Oh02bNmHmzJmYNm0aHnnkEfz2t7/FggULkJ2djaqqKqxevRrTpk3DgQMHsGnTJt/clStXorCwEGVlZViwYAGWL1+O8vJyAAg5l4iIiIiIiMS0AnTibbn9Fwq75fpd9MZJK77/t3bc/3E3Lt3WCgvT+oiIBmXEG2pkZ2f7OtyKzJ8/H/v37xeOJSUlYePGjdi4cWPEc4mIiIiIiEhMKztPvC23/2fRuMPvwlvf7/L93N7rxqYvLPhZWcaA10pEdLYb8cw9IiIiIiIiii1a2XnuEJl5wi29fpdZAoryfdJuH9AaiYjIg8E9IiIiIiIiUhEF6Bwa3XL9M/O0mnGIaAwREVEYGNwjIiIiIiIiFVGAzqUR3HOGaKghuiycMSIiCo3BPSIiIiIiIlLRys5zCVLtFPRv13WGyOwL576IiCh8DO4RERERERGRilOjrp4sGOfN3nMLAnlOjYa4iuC+iIgofAzuERERERERkYq45p4nCCcLxfky+4SZe/L7Ys09IqLBYXCPiIiIiIiIVEQBN1/NPUmgTiuzT5QJ6LtdBveIiAaFwT0iIiIiIiJS0ay5JwnUuTTGtbblMrhHRDQ4DO4RERERERGRyoBq7mmMazXUcLPmHhHRoDC4R0RERERERCrCrbV9ATpZnM5bV080Vys7j5l7RESDw+AeERERERERqbgEEbz+4J04GucN/onnamXuDWCBRETkw+AeERERERERqWg1xZAF41ya23Ll98VtuUREg8PgHhEREREREaloBeikNfd8DTXkY+HeFxERhY/BPSIiIiIiIlIRbb11hai5199Qg91yiYiGE4N7REREREREpCIKxoWquefQytzT2HrL4B4R0eAwuEdEREREREQqWgE6WTDO1Rf8E2X2seYeEdHQYXCPiIiIiIiIVEQBN2eomnt9c0T19UQddPvvK/L1ERFRPwb3iIiIiIiISEWrKYYiybTTCv45NAJ43JZLRDQ4DO4RERERERGRirDmnq9hhniOVjddh2bmnnrsndO9+JfX27D43Q409bjCWS4R0VktYaQXQERERERERLFF1DRDq2GG/5xIu+X6x/2sTgU3v9sJc1/r3fREI/70rfFhrpqI6OzEzD0iIiIiIiJSEQXwXCG65To1GmqI6vCJ7uvtU72+wB4AvPBlT8i1EhGd7RjcIyIiIiIiIhWXaFtuX4BOFqfzddMVzHVq1NXzvz2tICAREYkxuEdEREREREQqwq21Ydfck2/pFfGvuRen04W/SCIiAhADwT2bzYZly5Zh9uzZmDJlCr71rW/h7bffBgCcPHkSWVlZyM/P9/23bt061dy77roLBQUFKC4uxoYNG1S3vXv3blx88cXIy8tDRUUFGhsbh/WxERERERERjUZa3XJlcTpX34AoS0+UzSe6L8b2iIgiF7Khxu9+97sB37hOp8MDDzygeR2n04n8/Hy88cYbKCgowFtvvYVbbrkFH374oe86J0+eREJC8FLXrl2L48eP49ChQ2hpacEPfvADlJSUoLy8HB0dHVi8eDHWr1+Pq666CmvWrMGSJUuwc+fOAT8eIiIiIiKis4E4uNc3JonuaWX2eTP3FEFWn//14xjcIyKKWMjg3tq1a6HT6YJehHUhvlJRFCWs4F5aWhpWrlzp+/2qq67C1KlTUV1djQsuuEBz7pYtW7Bx40ZkZWUhKysLN910EzZv3ozy8nJs374dJSUluPbaawEADz30EKZPn466ujoUFxdr3i4REREREdHZTBTA89Xck8zxZfaJ5vZdFKrZxohvLSMiGoVCBvcefPDBoMtOnDiBF198ESkpKbjiiiswdepUAEBjYyPee+89WK1WLFy4EOeee27EC2ptbcWxY8dQWlrqu6ysrAw6nQ7z58/HqlWrMHHiRBgMBjQ1NWH27Nmq6+3YsQMAUFtbqxpLS0tDYWEhamtrGdwjIiIiIiLSIMzcC1FzT2vcG8ATZ/X1/xzP6B4RUcRCBvceeugh1e8nTpzAFVdcgWuuuQaPPfYYsrOzVeMdHR1YsWIF3nzzTbz77rsRLcbhcGDp0qW44YYbUFxcDLPZjF27dqGsrAydnZ1YsWIFli5dildffRVmsxkAkJmZ6ZufmZkJk8kEALBYLEFry8zM9M0Tqa+vj2i9o8FYfExEsYDHFlH08bgiij4eVzRQVnsyAvPozD1W1NfX40xLPICkoDmnmltRr3PCZEkCEK8a6+o2ob6+A70uAEhVjdlcbt9z9UxnHIBk1fjRuvqY2q7L44poaPDYkisqKtIcDxncC7R69WqkpaXhqaeegl6vDxqfOHEinnzySVx44YVYtWoVNm3aFNbtut1u3HbbbdDr9aisrAQApKenY+7cuQCAnJwcVFZWYsaMGTAajUhPTwcAmEwmJCd7XvyNRiMyMjIAeDL1vIE+L5PJ5JsnEuqPNdrU19ePucdEFAt4bBFFH48roujjcUWDEfd5MwCX6rJ4fTKKiqYiW7EA9YagOenjs1FUlIGkL9uAbrtqLCU9HUVFE2FyuIGPmlRjTkWH8847DzqdDkdPWoEjnarxadPPQ1J8bET3eFwRDQ0eW4MTcdLz7t27cckllwgDe156vR6XXHIJ3n///bBuU1EULFu2DK2traiqqkJiYqLwet46f4qiICsrC7m5uaipqfGN19TUoKSkBABQWlqqGrNYLGhoaFBt9yUiIiIiIqJgWttyJbty0eMMvfVW1jXXNy6Ya5e15yUiIgADCO6ZTCZ0d3eHvF53d7fmFlh/9957L+rq6rBlyxakpKT4Lj9w4ADq6+vhdrvR2dmJBx98EJdeeinGjRsHAFi4cCEqKythMBhQV1eHqqoqLFq0CABQUVGB2tpabNu2Db29vVi3bh1mzZrFentEREREREQhuAVBOF/dPEmAzhfc05jrFnTLBfoDeE5RMw5ZkT8iIgIwgODe9OnTsWfPHtTW1kqvU1tbiz179mD69Okhb6+xsRHPPvssDh06hBkzZiA/Px/5+fl46aWXcOLECVx33XWYMmUK5s2bB71er9rmu3LlShQWFqKsrAwLFizA8uXLUV5eDgDIzs5GVVUVVq9ejWnTpuHAgQNhbxEmIiIiIiI6mzkFQTinL7tOHGzrz9yTz3VK4nQOjXGbrD0vEREBGEDNvZ/+9Ke47777UFFRgbvvvhv/+q//itzcXABAS0sLXn75ZTzxxBNwOBz46U9/GvL2pk6dCoMhuF6D1/XXXy8dS0pKwsaNG7Fx40bh+Pz587F///6QayAiIiIiIqJ+4q218m23AGDR3JarPdfukmfu2Zm5R0SkKeLg3pIlS1BdXY3nnnsOjz76KB599FFf/T273VM0VVEU3Hzzzbjllluiu1oiIiIiIiIacqLsO2+MTVYCr6cvPU+rXp9LMlkr+OdgzT0iIk0Rb8sFgPXr1+O5557DP//zP0Ov18Nms8Fms0Gv1+PSSy/F888/jz/84Q/RXisRERERERENA63GFtJtuQ6tbbnamXu+bbmCLbh2bsslItIUceaeV0VFBSoqKuByudDR0QEAmDhxIuLj46O2OCIiIiIiIhp+oqYY3uCdLJHOuy1XNO7L3JNty9VoqMFtuURE2gYc3POKj49HTk5ONNZCREREREREMUCUfWd2KnArijRA16NZc09+u0B/dp6ooYad23KJiDQNKrh35MgRHDhwAO3t7SgpKcH3v/99AIDb7YbT6fTV4iMiIiIiIqLRQ6tphizWZnXKs+9CbsvtGxDV5OO2XCIibQOquXfy5EksWLAAl156Ke6++26sXr0ab7zxhm/8qaeeQm5uLt57771orZOIiIiIiIiGiaj2HQCY7Io0+06rW65To6Ye4LctV5T1x225RESaIg7utbW14fvf/z727t2LmTNn4qc//SmUgBf3H/7wh4iLi1MF/IiIiIiIiCj2KYoCWTjN7HCH3JYryuxzhGjG4duWO8jMPUVR0GB0or3XFf4kIqJRLuLg3uOPP44zZ87gvvvuw549e1BZWRl0ncmTJ6O4uBgff/xxVBZJREREREREw0MrUc7k0Kq55+6bH3wF7xzZll6HRuaeLYLMvZ/vNWDu1hbMebkFb5/qDXseEdFoFnFw7+9//zsKCwvxy1/+EjqdTnq9KVOmoLm5eVCLIyIiIiIiouGlFUszO9xBO7e8el2emnmi+d4AnXRbrq/mXvCYI8yGGg1GJ6rqegB4sgjv3NMV1jwiotEu4uBeU1MTysrKQl4vPT0dRqNxQIsiIiIiIiKikSHaGuullbkHAD0uRRigMzvC3JYrGA93W+6+Nrvq97ZeduIgorNDxMG91NRUdHWF/gaksbER48ePH9CiiIiIiIiIaGQMdFsuAPQ4xA03rC4FDklWH+C3LXcQmXsD6hZJRDQGRPz6N3v2bFRXV6O9vV16nRMnTuDgwYOYO3fuoBZHREREREREw0srluZpqCG/Qo9THsAz2eXNOLzbcoWZe2HW3IuTV40iIhrTIg7uLVq0CCaTCXfccYdw221PTw/uueceOJ1O3HjjjVFZJBEREREREQ0PUYDNy+xQNIN/Fo3gntGhwCWZ7N16K9rSawtzd228Rk14r0/a7PhLvQWd7KZLRGNIQqQTFi5ciNdeew1vvfUW5s6di8suuwwA8Nlnn+H222/HO++8g/b2dlx99dVYsGBB1BdMREREREREQ0cUYPMyOeTZdwBgdYq35QJAt0bmXo9TnrnnCDNzL1Rs7+9fWbHonU64FSA/NR4HrpuMlASm+xHR6Bdx5p5Op8Pzzz+PO++8ExaLBa+99hoAoLa2Fi+++CK6u7tx22234Zlnnon6YomIiIiIiGhohaq5p5W51+N0S4ODWvX6LA7PJFHNPXu4NfdCxOluf7/Lt/bTPS48X28J63aJiGJdxJl7AJCYmIg1a9bgvvvuw549e9DY2Ai32438/HxcdtllyMnJifY6iYiIiIiIaBhobcs12d1IjpdH0TS35drdkN20pS9zT9Q8I7Bb7o5GKw53OnD911JRmNl/SivKXFEUBbq+lD6DXX3b+1vtWFoqXg8R0WgyoOCe14QJE3DNNddEay1EREREREQ0wrQbaijQawX3HApk0412BamSbbAWh2eWKDDovy335WM9WPp+FwDgjzVm1Pw4F5l6T1hPlDBodwNJ8eL1BF7f6VbwYbMNk1LiMXN8omrMYHPjgY8N+KwlGXe5Lfj3GWniGyUiGgERb8vdsGEDWltbh2ItRERERERENMK0au6ZNTLzAM/WW/mYWxo4NGlsy7X5TfIG9gBPg46na/u31jqFWX/y9QQ+zoU7O3DNmx24dFsrXjrWoxr70xEzXjpuRb0lDnfvNeCEySm9XSKi4RZxcO+RRx7BrFmz8JOf/ASvvfYa7Hb7UKyLiIiIiIiIRoCsIQbg2ZYr63gL9AfpRIx2Rbrl16LVUEMj2FjT6fD9LKzXpxGJdPvlGB7ssGPnaZvncgW41S+ICAC/qzapfl9/yCxfFBHRMIs4uLd48WKkpqbirbfewpIlS1BcXIx7770X//jHP4ZifURERERERDSMnCG25Wpt2zXYtIJ78m653m25kQbo/AORonp9Npd0qupxHO6KLBPPrBVxJCIaZhEH99avX4+6ujps2rQJV155JSwWC5599ll873vfw0UXXYTHHnsMjY2NQ7FWIiIiIiIiGiKNZieq6iw40uWQXudotxPHjPJAWLNVHvQyORRp1p83c0+UNai5tdZvSBSU1JrrP6RRRjDk/RIRjbSIg3sAkJSUhB/96Ed48cUXUVtbizVr1qCsrAzHjx/HmjVrMHfuXFRUVOAvf/lLtNdLREREREREUXba4sK8/2vFzz404D92d2le95N2efCvqUeeKmd0yDP3zBo197SS5PwDehFvy/UbimNwj4hGsQEF9/xlZ2fjzjvvxO7du/HRRx/h5z//OfLy8vDhhx/iZz/7WTTWSEREREREREOostroy54bjDMWjeCe1rZcX8294DGb1rZcvwidqKGGxi5huP2yBCPN3Au8r3dP92LB39qwdHcn2qwae4GJiIZAQjRvrKioCN/4xjfw5Zdf4vTp01A0CrESERERERFRbKiq7wl9pTBoZe6ZHIq0WYfZV3NP1FAjvG25oka94WfuRRbd87/ZHqcbi9/t9AUoUxN0eOKfx0d0e0REgzHozD0A+PTTT/HAAw9gxowZuPHGG/HGG28gIyMDixcvDjnXZrNh2bJlmD17NqZMmYJvfetbePvtt33ju3fvxsUXX4y8vDxUVFSo6vnZbDbcddddKCgoQHFxMTZs2KC6ba25RERERERE5KHVJOMbk/TITQnv1NEkirD16ba74ZJk0nkbaohicXatbbl+CxfV89PK+vO/WdG2XK1kFf+svx2Nvaqsxz/XRSdQSkQUrgEH906dOoX//u//xiWXXILy8nI8/fTTMBgM+Pa3v41nnnkGdXV1eOKJJ0LejtPpRH5+Pt544w00Njbi4Ycfxi233IKTJ0+io6MDixcvxsMPP4yGhgbMnTsXS5Ys8c1du3Ytjh8/jkOHDmH79u1Yv349du7cCQAh5xIREREREVFoWUk6XJyjH/TtGO2KtBOv1eVptiHK3NPultv/s6g2X7hZf6Krae1S9p/bywJ8RDTCIt6W+5e//AVbtmzB3r17oSgKFEVBaWkpbrjhBvz4xz/G5MmTI7q9tLQ0rFy50vf7VVddhalTp6K6uhpdXV0oKSnBtddeCwB46KGHMH36dNTV1aG4uBhbtmzBxo0bkZWVhaysLNx0003YvHkzysvLsX37ds25REREREREpB0AA4DJKfFIjLTjhIDJ4ZZuywU8dfcG0/HWKbhtm0b5O9VcSdaf7HH7r3PwfxkiosGJOLi3bNkyAJ5GGtdddx1uuOEGnH/++VFbUGtrK44dO4bS0lJs2rQJs2fP9o2lpaWhsLAQtbW1yMnJQVNTk2q8rKwMO3bsAADU1tZK5zK4R0RERERE5HFaowkGAExOjY+4m6yI0a7ArnFXFqcsc08+xz+gJ8rcs2kGBkPMdSlITxTP9d8CHGm9PiKiaIs4uPeDH/wAixYtQnl5ORISotqPAw6HA0uXLsUNN9yA4uJiWCwWZGdnq66TmZkJs9kMs9ns+91/zGQyAYDmXJn6+vpoPZSYMRYfE1Es4LFFFH08roiij8cVheMfhjgAydLxOHMHPHEw8dbc5DgFve7QAS4FwNGmDgDiiNnhLxvQY0tCYPUoc6/N77mcqhqzWHt9Y20diUG33Xi6CfW+6GDA3B6rb+7p5ngASarx2i8bMDnFcb6xAAAgAElEQVRJEc41+81tbQ2ey2OPKHI8buSKioo0xyOOzs2bNw+tra1RD+y53W7cdttt0Ov1qKysBODJtvMG67xMJhPS09ORnp7u+z052fNGZDQakZGREXKuTKg/1mhTX18/5h4TUSzgsUUUfTyuiKKPxxWF64MvLAAM0vE55+bC6QZwvFM4XpiZiFqDM6z76knMANArHMs+Zyri67sAqG9Ll5CIoqKCvsWeVo0l6JNRVDQVAJDR1Q2cUidzTMjJRdF5qcK5SckpvrnjXRbgS/XfIH/qNBRmJoScmxfXA9R1qcZ57BFFhu9ZgxNxQ41f/vKXvq2v0aIoCpYtW4bW1lZUVVUhMdHzbUtpaSlqamp817NYLGhoaEBpaSmysrKQm5urGq+pqUFJSUnIuUREREREROQRaltubmo8Jml0y509QbJ3VaDZKr8vs1MR1s3T6pbrX8NPOFerW66qGUfw9bQaZfjfLzflEtFIizi4N2nSJKSlpUV1Effeey/q6uqwZcsWpKSk+C6vqKhAbW0ttm3bht7eXqxbtw6zZs3y1cxbuHAhKisrYTAYUFdXh6qqKixatCisuURERERERASYnRrRMwCTU+IwKTk6wb0mi/y+LA4FoqX0ODSCbG7xz162MAN0ouCe9tz+n1lyj4hGWsTBvcsuuwz79u2Dy6X97U64Ghsb8eyzz+LQoUOYMWMG8vPzkZ+fj5deegnZ2dmoqqrC6tWrMW3aNBw4cACbNm3yzV25ciUKCwtRVlaGBQsWYPny5SgvLweAkHOJiIiIiCiY0e6GwaYd7KGxpVfUotbP5JR4TEqJF44lxwNfywy/ZNPpHvl5pEXSTdfocEORdNl1hci+02yo4fezKKioFdwLEQ+VrpeIaChEXDjvF7/4BS6//HKsWLECa9asQWpqauhJGqZOnQqDQV7fYf78+di/f79wLCkpCRs3bsTGjRsjnktERERERGqvn7Ti9ve7YHYq+NVFmbh7TsZILykmbDxsxp8OmzEjKwEbLx2P3FRxoGu06tEIYk1MioM+XoeEOCBBBwTGASelxCNXEviLlNkpztxzuAGrS0FqQnCKnHpbrniuTOhtufK5qvuVrFk/tp4mRBTDIg7uvfjii/iXf/kX/PnPf8b27dtxxRVXYMqUKb6mFv50Oh0eeOCBqCyUiIiIRtaRLgc+brHj8rwkTB8X3cZaRBQb7vzAE9gDgN9Vm3DrzDSkJkS82WdMOWly4uF93QCAUxYXNtSYsfob40Z4VdGllbk3OdXz7x+n02FSShyaetSRrJzkON91BsviENfcAwCjXUFKfPCYf/BOa2utKJNOlfUnuFvvXHeIueI6gQr08dyvS0TDI+JP5mvXroVOp4OiKOjo6MArr7wSdB3vOIN7REREY8OhTge+s70VdjeQmqDDh9fk9HcQJKIxweJww2jvD1JYXQparW5Myzi7g3v/3xF199UNh8decM+qEdzzz8orzEhAU49dNT4pJR45ydFJUTM63MK6eQDQbXdjoqDun90voCdKQPQ21BCNOVz+2XfyLb2i7D+bK3TmHhHRcIn4U/kDDzwAHSuGEhERnVUe3d/t61bY41Twm8+MePryCSO7KCKKqi+NzqDL+KlfvNVzrLFqbMu9OEfv+7kkKxF7W9TBvZyUOCQn6DBOr0O3Pfh2clLi0GoNL9JlsLmlQbFuuztkR1utmnuiAJx/YFArgBeq2YZoXKtLLxFRtEUc3Fu5cuVQrIOIiIhi2LtnbKrf/9bYO0IrIaKh8mV3cHAvVNOAs8HZEODUyty7ZUaa7+eSrODTR2/W3uSUeHTbg59DX8tIQKvVHnS5iMEu35bbbVeEATj/LcXCDLq+unkO0dZZv5p6WoFD0e361+MLFTgkIhpqZ3eOPREREQ0IExKIxp56UXCPHT/PjuCe5EX9xqJUVfOQkvGJQdeZlOI5pZycIj61nJoej3BLz3XZ3NKAcrfdLdw6a3f318TT2lor2u4bKnPPG/wTHQe2EFt6uS2XiIbToIrlGAwGVFdXo729HQUFBbjkkkuitS4iIiKKYW7whJ9orBFty2WA4uwgaqhxWV4S1gTUFhRl7mX31cGbLOkgnKmPw/ikOLT3hn4yddnk7y6e4J54zOYCUhLEW6i9QThZ0wsvrcw9Ycagf3BPVOuPmXtENIwGlLlnMBhwxx13oLi4GD/60Y9w6623oqqqyjf+zDPPoKSkBPv374/aQomIiCh2yAqeE9HoJczcY4ACZ0O58cDMvZp/nYy/XpWNcXr16eIkQUOLxDjPHyhHkrmXlqBDlj680842q0s65tmWK34+2jSCcL7sO40x2Vytmnsupf/4iPWaezaXgjarS9gxmIjGhoiDe2azGd///vexZcsWjB8/HldeeWXQi0R5eTlaWlqwffv2qC2UiIiIYkc0Y3uHOx34+eEkLHqnA8cFmUNENDxEx18MxSdoCAXW3EtNEEc0dTodFkxN9v2eGAf8c66n4cbkFHHmXlqiDuOTwouQttvk7y7dNre0uYnVVxtPnp2nNSYb16q5pxoXdeKNkS/BTpic+Kf/a0HRlmb8+O0OBuyJxqiIg3tPPPEEamtrccMNN6C6uhovvvhi0HWmTZuG8847Dx988EFUFklERESxJVrnBoqiYMl7ndjbFY8djb1Y/mFXdG6YiCJmdojqhjEQcDYIzNxLlgT3AODRizJxwcRETE6Jw7pLsjCxr6GGKKsPANIT48LO3DMKuu16ybrlAn5bb4XZefIAnEsBXG6trD95Zp76frUDhyPpsc9NaDB5UhTfPm3Dm1+xIRbRWBRxzb2//vWvOOecc/CHP/wBer1eer2CggIcOXJkUIsjIiKisa3bruCo31bAD5vD66hIRNHlVhRhrTONJqpnjbG+K9etKLAF7IZN1uiAUZyViPeuzgm6fHySLLink45FQtYtF/DPoBM11PD8X1ZOwu4GUuIir7nnGYd03C7fYTysnq/vUf3+9BcWLDg3ZYRWQ0RDJeJX2ZMnT2Lu3LmagT0AGD9+PDo7Owe8MCIiIoodcYM8u+11KjhpcgadPLkFJ2LcMkQ0/GTBCx6PY1/gltzkeCBuAIUGsyQBvLQEHcZFIbhndMgz97wNQbSy72Sdn7W27dp89foiz9yL1azXcDsXE9HoEvGrrF6vh9VqDXm906dPIzMzc0CLIiIiotgymJOB5h4XLv9rK85/pQXlr7eh295/9iU6EQvcHkZE0XHU4MBzdRacMIXfOENWa+xsMtYbavQGvOamaGzJ1SLbepueGBelzD23NPvO+xhcogCdL3gnnuvQ2JZr0xjzv1/hduAYDe7J/iXarC50adQ8JKLYFvGrbElJCaqrq2GxWKTXaWtrw6FDh1BWVjaoxREREVFsCJW59/apXpz/cjMu2tqMD5ttqrFnai2+rbefdzhQdbT/M4QosyEwi4SIBu9ghx2X/bUVyz804FvbWtFoVgf4ZMGLWM0+oujpCXjNTRngtznSzL3E8LvlagmnW67o7SNU5p7Nt7VWlLkXZs09wW3HSkONQKJg9ROHTCje0oySF5vw8rGe4CsQUcyL+FX2uuuuQ2dnJ+6//364XOJCAr/4xS9gtVrx4x//eNALJCIiouFx3OjELbs6sXR3J74KOPGP10hdURQF9+w14KTZhWNGFx742KAaf+ygSfX7us/7fxed/ASeaBLR4D28r9sXxDA5FKz9TH1cuiSBDx6OgG6MV90b8sy9BO2ae+GWfei2uyHo+QLAv/adqLGF5/+yrD/vHNFzXWu7r+d+Q28HjjW6gPdzq1PBoweMUOAJdN76PhtbEY1GETfUuOWWW/Dyyy9jy5Yt+PTTT/Hd734XAFBXV4ff/OY3eP3111FbW4t58+bhJz/5SdQXTEREREPj33d14mCnA4BnK+32703yjWklcnTbFZyy9H/hd7jLCUVRgk4gvPy3KmkVMCei6NkT0KwmsGMma+7Jje3QXvAXKlrNNLSkJOiQHN8faPPyZO7JbzM7OQ6t1tBpbt12t/T52KuRuaeVXQf0B+FEwTjv+5Us+D0auuUGCgyztljV/2CxuWoiCiXi4J5er8crr7yC5cuX4/XXX8fRo0cBAAcOHMCBAwcAAN/73vfwpz/9CXFxg0+/JiIioqFndrh9gT0gOBCglVkhaorR6wJSJJ8y/DsI2kU19wLOzv7WaMWeZhuuKkjBZXlJ8oUQUdgCj1rW3Dt79Qa85qYOMHMP8GTvNQcE6kLV3MtOCi+4Z3N5sk5FejWCbFp18YD+brqiALdWN1zVbQuWFavbcgPfz0X/2lpf0BFRbIo4uAcAWVlZeO6553DkyBG88847aGxshNvtRn5+Pr7zne/g/PPPj/Y6iYiIaAiJTnqcbgUJfWcBouCe98O/KEDX43QjJSEegOfEwf+8x/9n0YmYfxbJ+0023PBOJwDgT4ct+OCaHMyakBjq4RBRCEpAeE+2/Zbbcsd+Q43AJkYDzdwDPHX3AoN7aQk6aT0+AJiWmYAjhuAmLyKdveKImTdAKXovM9nlATgAcGgEBkPX3IN0fCDbcrvtbiTogLTEoUuSCXw/Fz00pwIkjvHnPdFYM6DgntfMmTMxc+bMaK2FiIiIRohou5LN1R/cE52j2N1AUnz/yY8/i1PBxL6f9fH9J0DBt6G9Lfe+j/rr9ykAHtnfjVe/my1/IEQUlsBDXpa5x4YaY19gtvRgMvfGCerupSXoMF6joUZpVgJ2NIZ3++2S4J7FKQ/CWV2eRhyiTrpA//uQKCnQFiLrL5rdch/73IQ1nxqRkajD/86fgPIpyRHND1dgcM8meR9ODLcYIhHFhKh/JdDZ2SlttEFERESxyS546/YP2okyEKwaJ1P+2XeJGmkvoRpq1Herszk+67AHXp2IBiDwqJVtIZQ1ITibjPUQR2BwL3kQwT1RDC8+Tjtzb3YE2djtgQX9+lj6nsCyZDmj3S3N3BtMt1yLQ571F8mWdoPNjdWfeppaGB0KVgQ0poqmwAZZoi/oRJcRUWyLOLh38OBBPPHEE6irq1Nd/vbbb6O0tBTnnXcepk+fjmeffTZqiyQiIqKhJc6g8x8PnuPdyiXcluuXApEYL79fYZaFxj5Anm8QRUdQzT3ZlkVm7gm3LYpqjY5WgdtyUwaxLVeW7ZUUrxNmBI5P0qEgPfzNZB02ccSsR+PLJgAw2pWQ2amiYFxviOBed98boOj4iSRzz7/mLQCcMEUnWUb0mAMvEtYa5H58olEn4uDeU089hVWrVmHcuHG+y5qbm3HzzTejubkZer0e3d3duO+++7B///6oLpaIiIiGhlbXWqdbEZ7cej/8i7L6LH4nBkkaW3tEJxVawb0xdD5NNLLC3JbLc3xxp9RYbZYwEIEdylMGkbmnVSpugiB7b1JyPHJTwj8l7ZBsyzVr1NwD+jrtSp7Lvm25gmPA7M3Mk8z1BvdEzwfRF18yQ5UdGhi4BYKz8sSZe0O0ICIaMhEH9w4cOIBZs2Zh8uTJvsteeOEFWK1W3HvvvWhubsYrr7wCwBMIJCIiotgn7hLo+cAv257TnykhHwOARI0sEOF2X430PGbuEUVHcLdc8fVkQb+ziSiwM5b+Lj3O6AX34jW+zClID07jnpQSh8mpGundAaQ19xwKFEWRBuGMDkW6xdyu0RG3rdcNW1/NPhGDzRvcEwSAI3jDGqqmLaIvywIzCrW+3COi0SPi4F5LSwumTJmiumzXrl3Q6/W45557AADf+c538PWvfx2ffvppdFZJREREQ0oUZLNpbLsF/IJ/wpp7/ZO0Ou6JTsS0MvfG0lY4opEUeCjJghfM3BPXHRxLf5fALZiD2Zar1wjuTc8M3n47KTkeiXE6TEoO77RUlrnX41Q0v/zx1NzTbqghC9g29bikmZrdfZ14Rc+RwCDaaYsLH7fYhMeaaGmyBiCREL2fBmfuBc9jzT2i0Sfi4J7VakVycn/nHpfLhU8++QQXXngh0tPTfZefe+65aG5ujs4qiYiIaEgNKnMvxLZcfYSZe4FZJP5ES/nK7MQZC/cQEUUi3Jp7YylDbaBE23KjEXiJFUE19xIG3nNRr5GEJw7uee4rN8zsPVlwz+Jwa26VNtrdITveyuafsrhC1txzhNi6/VGLDd94tQVX7WjHVW+0BT1/RO+z0cieE91GYAOtobpvIhpeEb9y5+Xl4cSJE77f9+/fj56eHnzzm99UXc9ut0Ov14d1m0899RTmz5+PnJwc3HHHHb7LT548iaysLOTn5/v+W7dunW/cZrPhrrvuQkFBAYqLi7FhwwbV7e7evRsXX3wx8vLyUFFRgcbGMHusExERnWVEhb9tIYJ7vRqZff4NNRIEmRzeDLxItwMFXv2/D5pQ9nILyl5uxv87apHOIyK14G25smYDQ7+WWCfcljuGYh9B3XLD3yUb5K5Z6arfb5+Z5vv5a6LgXl+9vbzU8E5LZWUbzE5FmpkHACaHfLyrb2utrAHGaYtLGhg0eBtqhMjc++W+bt+XXp+0O/B6Y6/quqLHFY0AmzBzL4xtuczcIxp9Ig7uXXjhhfjss8+wfft2GI1GPP7449DpdCgvL1ddr76+Hnl5eWHdZm5uLlasWIEbb7xROH7y5EmcPn0ap0+fxgMPPOC7fO3atTh+/DgOHTqE7du3Y/369di5cycAoKOjA4sXL8bDDz+MhoYGzJ07F0uWLIn04RIREZ0VRCf2Vqc8AAf0Z9iJToj8s+/cGuORNtTwP9+wuxT8+hOj7/K79xqk84hILTDOIQteiLLWzjaiLD3Z32s0imbNvfMn6nH7zDQk6ICyCYm4Y2Z/sE8Y3OuLJMoy93LCbLbR45TX1AM8mXuy8VarG4oi39Z7yhw6c0/0Huqfmf5Ju7ob7huNVtXvou60Wu+FgQw2t/D6ogBhOA01mLlHNPpEHNxbvnw54uLicPPNN2PatGnYuXMnLrroIsybN893nTNnzuCLL77ABRdcENZtXn311aioqMCECRMiWsuWLVtw//33IysrCzNmzMBNN92EzZs3AwC2b9+OkpISXHvttUhOTsZDDz2Empoa1NXVRXQfREREZwNR9p23Do+sa55vK1OIbbmi27Y45IFDrW25/roFN6wwEEEUFiUgd08WvGDmnrgcgFaW2GhjdqgfS4ZWy9swrL0kC+3/no891+Tg3Iz+gN7XMoIDeFlJnkCiLLh3TpjbdS0OedMLwNNQQzbeapXX1AP6MvckN+2tuSca17rNwOCwKJgWboDt4X3dmLa5CWUvN+PjFlvI2wgM5mm9/xPR6BH89UkIF1xwAbZs2YI//OEP6OjowAUXXIBf/epXquu8+uqryMjIwBVXXBGVRZaVlUGn02H+/PlYtWoVJk6cCIPBgKamJsyePVt1vR07dgAAamtrVWNpaWkoLCxEbW0tiouLhfdTX18flfXGkrH4mIhiAY8tGmtOdsQDSFJfdqYJ9U4XvjTFAUgOmnPiTDPq3S40tgTPPd3Wifr6FgBAjy0Zgd8nHvmyAcYUBWdaEgCoy3i0Goyor28HAMQhBW6os0i8x1+HHQBSVWOH675E0uDOS4nGlP73K/Wx4nYrqveyU+3BxzEAtHd2ob6+dQhXGPu6jHoEnjYdO34CtpSxEeBrMSQB6A+iGds8r+1DQ/087GxpRr3ThThT8HsBAGQqVoRzymrstaP+WAOAFOH4V20G6Hvcwvs40WHGF/UdQWvzqm4yYk6mG0Bi0FiXzYW6unrh+1yn0YT6+o6+31I1xoDGpuDHf/T4SSjp2s+xZpsOGw97HnN7rxv3vt+CP1/QH+D7UvDebrE5VMf+6ebg+/a+/xMNN55jyRUVFWmORxzcA4Dy8vKgbbj+li1bhmXLlg3kplUmTpyIXbt2oaysDJ2dnVixYgWWLl2KV199FWazGQCQmZnpu35mZiZMJhMAwGKxIDs7W3V7mZmZvnkiof5Yo019ff2Ye0xEsYDHFo1FhxOsQG2n6rKs7MkoKkpDR4sN+Lw9aE7mhBwUFaVjgmIB6tVbYpMyxqGoaLznl0+bAKhTA7KnnIuiCYnI6jUBDUbVWEJKOoqKJgIA4veehjsgq8B7/CWbncC+FtVY3rlfw8TBFIwiGkNU71cfnFYP6nSq97KD8T3AF11Bt5GemYWioqyhXGbMS/2qA2hX10ibcu65KBoXHOwZTTp7XXjoH934oEu9RbT43HwU5QUHeqPh+jOdeOW45/5SE3T41wunIVMfh5IEK3CsM+j6xTnj8H5n6HqqvYjHlGnTgP0twnFdSgbGT0wEjhuDxsy6JEwtnAJ81CSc+6kxHkd7EhBcqRJwKTrkF06HrroVgDoYpk/tfy8LPP6SUtJQVHSu7/dMmylobZPyC1CUo/3v8HGdBUD/++8Rc7zquD4U3wPUqo9rd1yC6jqi+x4/yfP+TzSceI41OAMK7g2X9PR0zJ07FwCQk5ODyspKzJgxA0aj0deZ12Qy+br3Go1GZGRkAPBk6nkDfV4mk0nV0ZeIiIg8RHXzrL6GGuI53nFRx9vQ23L7OgyGqLkn6MXhI5prcSqYKJ9CRH3C7pY7hrafDlSkWy5Hi8cOmvDScWvQ5ZmJA6+5F8qjF2XC7FDQ3OPCivMzkKn3ZLtl6sX3mRfBtlytOohGh1taU6/V6g75PLdolIvotivCmnuikhVege+L4pp7mksCELo+oqhRR+B7dmD3XNl6iKLhhMmJW3d3ocHkxL1zMnDHLMZnomVQwb133nkHe/fuxenTp6HT6XDOOefgm9/8Jr797W9Dp4v+m4L3NhVFQVZWFnJzc1FTU+Pb/ltTU4OSkhIAQGlpKV544QXfXIvFgoaGBpSWlkZ9XURERKOdVrc8WQdBq6+hRvCYf7dc0XyLRjMO/+BevE4HUbaE//pU98sTEqKwONxAZbURd8/JQGKcTlqPbCw1jhgoYc09jfpuo8X/HBZnxKUPYXCvID0BW8qDv4IZpxfXU8gNs4uuS9EOwBntbulzuVPSjCJcBrtbGOyVvXeKxkRfooVTcy8pXvvfSlhzL+C+Retkt1wajOfqLNhQY8bXMhPwh29mYbJfkP7xz03Y12YHADy8vxvXTEvBOWnccRENAwruVVdX4/bbb/c1p/AWr9bpdPj973+P4uJiPPnkkzj//PPDuj2n0wmn0wmXywWXy4Xe3l4kJCSguroa48aNw/Tp02EwGPDggw/i0ksvxbhx4wAACxcuRGVlJebOnYvW1lZUVVVh48aNAICKigr853/+J7Zt24bvfve7WLduHWbNmiWtt0dERHQ2E52Y9Poy98Qf8i1Ob/addpDNIThp8TbUEHbp9bs/rdM6YZdeB09IiMK15jMT8tPisagoTdpJVKtJwdlC1C13tMc+LBqph+mDbKgxEOMkmXs5KfGI14X39xY1WfIy2hVpdp4CoLln4FHsbrs4808ruzPwfVGUYRdOcE/0T2V3KdD3Bf1EQUuby3P+7k2cEWXfs1suDVRzjws/32uAWwGOdjtRcNCEdf/UX9rhufoe389uBfhLvQX3X5ApuimKUMSv3HV1dbj66qtx9OhR5OXl4fbbb8dvf/tb/OY3v8Htt9+Oc845B0ePHsXVV18ddmfayspK5Obm4ve//z1eeukl5ObmorKyEidOnMB1112HKVOmYN68edDr9di0aZNv3sqVK1FYWIiysjIsWLAAy5cv99UCzM7ORlVVFVavXo1p06bhwIEDqrlERETUT/Th3hvUk53cm+zy4J8quKeZuRd8u6ptuRqfVERbibQyNwI19biw4iMDfrHPgM5eFg6ns9OdH3jqdcmOc57jyzL3hn8d0bLzVC/ynxfXlwOAjCHM3JPJlGTupSXokJ0c3ilrt03+j2JyyDP3AE9HXH+FGfGYf054dQcNNvFtR5K5JwqmhZNNKHofNPpFFWVvbf6Bx8BMPoDdcmngXjrWA/+n1FO12jUzRYFtGpiIM/dWrVoFk8mE5cuX45FHHkFiorqQ7K9//WusWrUK69evx+rVq1FVVRXyNleuXImVK1cKx66//nrpvKSkJGzcuNGXrRdo/vz52L9/f8j7JyIiOtuJTkJ6Q9Tc855ACGvq9Z2UuBVFWK+qv+ae9gmN6JTOm3Eg3u4b/hn3onc68Fm7AwDQYHThBcFWMaKzhSyOMBZqyw2WKMN4NNciXP1pcFMJrzidp9HFcMuUZAumJeowOSUeLdbQT0StzL1Om1v4JZbXKYu6wF1inA6TU8IMKkqyArXuL5zgXjjZc6L3wW6bguy+Bvey2nk2d392nyi7npl7NFCRvmcwkBw9EWfuffDBByguLsavf/3roMAeACQkJOC//uu/UFxcjD179kRlkURERDS0RDGx3r5zHVn2gbEvc09UNLzHt2VXfH/e4J+woYbf7YnOL7znb6ITp3C35XbZ3L7AHgD87atejWsH29dqw3ffaMPVf29HbZcj9ASiGCerITcWastFQlEUvHq8B/+5vxsHOzx1oUTxEa3vEZxuBR29LrhjMADodCuo7pC/ZqUn6IakdnooyQk6iBqdpyXokBdm3T2DXf737nUBtQb54z4VkLmXEAfkpoRXB0xWc09zW25YDTX6m1b95jMjFr/bgV2n1e9VovdB/8y9Hsl+e/954sy92Hvu0vD6qMWGm3d14L8OdPs+0/mzuRR0CbJlkyP8ckArCE6RiTi453A4MGfOnJDXmzNnDhwOftglIiIaDbQz92TBPW/mnnxbriww2B/c087c02q4oZUxGIpWA5FQFEXB0t1d+EerHe832XDvR4aw5hHFMlmw6mwrY/lqgxVLdndhfY0Z5a+3odXqguhlzCUJ3LVaXfjWtlZMf6EZ1/y9XXhSPJICg1iBMkag3p6XqKlGakKcqhi/Fq3MPQD4uMUuHXsmYOtgYpwOOWHe7xmL+Dniff9Swsjq08rc+5/DZqyrNmH7yV78eGcHWq39/4aih+z/d+iVdCg+SlAAACAASURBVNz1z5YSvfcxc+/sZrS78cM327HtRC9+f8iM3x80q8ar2+0oe7kZhZubcF/AZ6AUQZMX0THgJQou08BE/Oo9Y8YMnDp1KuT1Tp06xeYVREREo4ToBMEWKrjnkGffeYNssvNa77e9om9srS4FbkWBoijCekJaQcdwu+UKsx1CnBh6tVrdOGnuX9hHGieMRKOBItk+D4ibSYxld+zp8v1sdwO/P2gSZi9e+2aHL7PP3xOHzKg1eCIqe5rtePuUbegWOwAnTJJoT5+h7JQbiqjunndbbjg6erVfw40akerA539iHJAb5rZc2d/Um40n2nYY+EWUsOZe32W/+qR/G7XDDWys6Q+0iN7Luv0yGGX1zPy/OBO9hzNz7+z2ynGrql5j5ecm1fgfa8xo7dsqv+kLCw519id1KQh+7pg1PpvxuRY9EQf37rzzTnz88cd48803pdd566238I9//AN33nnnoBZHREREw0O0tdZ7siGLeXmDYaIPZka7Nzgn/tDW1vehUPZ5z+JU4FIg+IjYv65QXXq1iE5mQmV9eInugdtKaDQzORRpQ40IetSMCYEvAzWdDmlTkVWfBNeu23hYneHyfJ12Mfnh1mAMkbkn6Vo7HDIFgcW0BB1yw9yW+1VAVqLo9sKVGKdDTphBxQaT+G9q6gsmijKTzAFvQpE01GjwCyaKstuNqsw98W34399oy9x746QVV77eip++14k2Kwu2hWJxyOtN7mi04o81pqC/oyHE56GtDVbV71u+7O+AK2riItq+6yX6EpcGJmRDja+++kr1+ze+8Q3cdtttuPHGG/HDH/4QP/rRj1BQUACdToevvvoKW7duxWuvvYZbb70Vl1xyyZAtnIiIiKJHdILg/cAv+1Dorbkn23r7qwNG/EdpmnDMu61IdtudvW5MkmRNaGXuhbstV3Sy1a1Rr0k1V3C/ZocbE+LDOxEkGm6har+197ohKc0lDfqdLZyKPMD59ml1Vp5o69n4pJHb5irSEDJzb+TWmyTYzpcQF37m3psBtVO/k5+M/zthlVwb+KccPT5uFWdeJ8aFH1SUZe5ZnApcbvGXXL0uT/3DhDjPYxYF4WSBObNfBmKobbmyzD3/9zHR+mI1m6rb7sYt73XC7gb2tzkwPikOj83LGullxaz7Pzbg6VoLpqTFY/N3JmDORL1v7H+/sPjKijx5xIJPr5vsa7KSLDgWtbT7RfREz9sumxtT08VzuS03ekIG9+bMmSMsqqooCl555RW88sorwrGnnnoKTz/9NDo6OqKzUiIiIhoyou2zVpd28M7q8mT7yIqG//GwGT8sTBGOtfdqN9zosrmF9ZeA/g+Owu3AYbZpG8y2XGGmhEPBhOSwphMNu1Bl39qsLmkQTxb0O1s43QrcYZ58Ngs6uuaFWbdtuBw3hgjujUCnXC9voCtQ7gD/htMy4pGbEif8dwGAc9Lkt5uRGH7mnklju6/JoUgDZWaHgqwkz2MWBeFkgTn/L7HEDTW0s/I88/x+Fm3LjdHjfvtJq2q9z3xhYXBP4li3E0/31ZI8ZXFh9adGvHRltm/8l/u7fT+fsrjw8vEe/FuR5wvZSIN7/lviRVmfhr4nlOgLkFgNJI9GIYN7U6ZMGZGOSURERDR8tDL3RPWCvIx2+XYPtyLPEvFm7skCCh02N/LTtLcTDarmnjDbIdx6fcGXmc+2rgM0qoTKvmvrdUuz05i5p7012T/76nBncDPBWMtKCZ25N4LBPcldTw6z9l2g8UlxyE2Nlwb38kME9zITdUiJ10mDbOEwOtxwSN5DTQ43svoyOyPZGmvy+xJL9N7dbdMeB9TPS633fy2KouC40YVxSTpkC1odG+1u3P+xAZ93OPBv56VieVlGyNsMJcb608S0XWfUmaxvBdT/DPy8tK/V7gvu6QWHhsutIF4SgG8PFdyzyz9P8vNT9IQM7h06dGg41kFEREQjSBTs8u6y0KonZ7TLa3UBwCmz+KzGYPdsVZIl2nX2uqW1/mwaGYWDaagRbs090f2awswYJBoJoZ6e7b1u1tyTcLohbKjhZXIoGN+XfVUjCO75b1EzO9x45bgVE5PjUDE1eUQSKALr0gWSZc8NB9mO4HC35QbK6gvuoSP43wUAztHICMzUx0Gn02FSShwaBe9jE5Pi0BFGepvJrkD2z+wf1BB1tZXV3FNtyxX8cxpV47LMPc/lbkURdhEOp+bebXu68NIxK9ITdHj+OxMw/xx1+vr/fmHBi8c826IfOWDE/PxklE1IDHm7WlJGMLM0VtlcCox2NyYFHCeikgA2lyLc/g54vuTxEgVRTX6ZpoFCBfe8NfdEX3aYwvzsRaHFVhEIIiIiGhGiE/uaTgee/cKi+tAWqNvu1ty+c0rjRLKt1y3NKuiwyYMN3iwKrS69oYQqQq5FlNFgCjPrj2gkuELU3DtlcUmbRpz1mXtuRfq3AdRfChztDo7Q9PhNvvbNdty914DF73bi8YPmoOsONZdb8dVKldEKZA41WVaQPl6HiYJAxTcn67Hnmhzp7WXp4zQDeDkpcdJswcy+SOMESc3EORPDC1IZNZoZ+H8pJAqIyAJsFv9ttyHey2SZ9973sRvf7RQ2ibKFeC89anDgpb7Andmp4N69hqDr/Cqg4cxjnwc3oIlUiiAwFaqm6FhW3W7HrJeaUbSlGcs/6FKNiZ7aWpm77Vb/501kX4CqtuVKau4BobeR0+CEzNwLtHv3brz55pv4/PPP0dnZCQCYMGEC5syZg6uuugqXX3551BdJREREQ0t28nHPR8Ef2P0ZHfKOuABwWiu4Z3VJTyQ7bfITIu/JymC25YpOeMJvqBF8GTP3KJaFeno+9rlJmlFz1tfcU6AZ3PMPpIhqfnpPdGu7HDjQ1p9BtvpTI1acP/htipEIrA2XnqCDOeA1cyTLX2klZX0rLwmvBTTHuPycJJyXKT+d9WzLleeyeDrixuFMT/C/m7dr8MTk4PlxUFA6PgG7ztiCxgKZ7Ari9OIxVeZeBN1yzX5pVaJO9/5BGNkXaHY38IXBgR2NvcLxUJl7e5rUj/24pGOwvw6NLwrDJXo4Rrs8o2ys23DY7PsC9rn6HtxYlIpLJicBENds/LLbiZIs8Wt9m19TDNHnK60gnNWl+LICRXO9NfeEX47y81PUhB3cq6+vx2233Ybq6moAwcUQP/roIzz55JM4//zz8eSTT6K4uDi6KyUiIqIhM9DPVka7PMMOAE73yD/wt1rlW2+7NLblWn0NNYLv1//kusfpxgMfd2NPkw0Lzk3Gqq+P82WGCOsUDWJbLmvGUCwLJ/vukGBLabhzB2tfqw0rPuqGG8C6S8bhm7lJQ36f4fJk7sn/Bv5fCohOXL2vV62Sum/DyRjwQp+pDw7ujWRNswxJEyUAePjCDOxoVDdTuDwvCSkJOkxJixdmifu25UokxAGTU+PFwb2+zD1RxmBmAlCYEd5ptMnhRnKCeA2mEME9WYDN5vKci+t0OmHmfFuIDCzv5Z+0iTsFe+9Diz7ChgtAdALHsvfurBjrSj1cXjmuDnj/6YjFF9wTPX++FGQXe/kHX7Uy92Rfyjb1uDAtI0EYVOzqmyv6mGVyKL7nMw1OWK9K1dXVuPrqq2EymaDX63HFFVfgwgsvxKRJkwAAbW1t+Oyzz7Br1y5UV1ejvLwcf/3rX3HBBRcM6eKJiIgoOgZ6Am+0y4NwgLzmHgC09so7dGpty9Vq9OG/LXfrcSuer+8BAPzPYQvm5yXjXwo8NYEGU3NP/I32yJ+4E8kMJmDjPaT2t9qxp9mG8vwkzJkoSUUaoLv3GnCky3PS+fO9Buz7YU7MnOg5Fe2/n3/mXq/gNcl7opsiOOvSqn81FALLB2Tqg7PWkkewptnPZqfjL32v2QBw35x0389F4xLx6NfH4eF9ng6f/5Sjxzdy9H1jCcLg3ni9TnNbboLO2xE3OLCd0ddYZIIgcy8zUUHRuPCCe0a7gky9+L3M+57jkGz97nUqwu6inrmebDXR++TRbicOdzowa0Ki9Is7m0vRDIiJAkN2l4Lb3u/Cayeswq28ofiv9SuzE3+u68HU9Hj823mp0i3ZgYRZYXY3zh3Aev5/9q4zPI7q7J7ZvupdstyL3LDBgE0zLXQIHUIIoaQ3SpIvdEICMSEkkJBGiUMgcYgxmGbAgGnGYNy75SbZkousrtWutreZ78doVlPeOzu7ko0tzXmePMGandmZ2Zlbzj3vOYMRO719zzKl/Nytk5bdExc9lO0WmjSW2joW6Tzj1TZcP95Npkd36yj3eEEcu32ZYT6DBWlbpXA4jG9+85vw+/245ppr8Nhjj6GsrIz8bFdXF+677z4sXLgQN954I9auXQu32z3gJ23ChAkTJkyYGFhk62fcExfIsiAJHTplOB1hnh2ooVOWK02W0wVq3P6FsqT4F6u82Dqyqndf7XF9BtV31HlRg1kTJo4UJPrhSZXkRWXdBYs7AQB/2AQsv6ICEwr7Z4yfOjdeSBF7AFDvSyCSpMmwLwPpPPcU4QVEmyRNhKm2rivCo1onsXWgoVHu2S2467h8PL7Zn/rbrcfkqXc7bJhUZMfDMwvw3M4gphbb8aOpynO59Zg8zCyzozXM48IRLlh6CeAJBXSJrCHlHiOJVyrLpTz3Cm2CbjmwHP44j2iS/o49vSoqVvntdm+CWfrbGUmiyGlhKvN+s96Hl88vY26P8YKu+T6138cHI3hDVRotBy8Iqd+EgkSSx3kB57/TkUox7gjz+IWsRN0b5XH/Gh/qfHH8cEoevjY+J7WNeo+MWmoMBez09rWl1ALo5q44BEFgBiUdDIrqO3oBVFpYZd/vBXvo50OvLBcQx1B5A9OlDGmk1a8+//zzaG5uxo033ojnnnuOSewBQGlpKebOnYsbb7wRzc3NeP755wf0ZE2YMGHChAkThwb9Ue5Rht5G0B5mK/cMpeVm6LknLzkhTZ1VXygIAgJxXqOcoM4rYCr3TBzB6M/jGRcEfOfTPqP2SBJ4j+HTlQ2oEJzQl1kbqkKC1ydHfQrlHrtNoia1nZTU7xBCHaaR7+Dwo6m5uGikC8NzrLj/+HxM62eaaX/x0+n52Pq1Krx8Xqkm/RMATq504ooxboXCcDyhorNbgFwbh2E6nntWjmMm8UqBGpTnXqENqM61IteAynGrJ85cqKrrJff0yJJvfeoh/y71Z6x+cnmrWHLL6p+DcUHXV4/a9tA6/UCMdIFWUn+/rDmaIvYAYM4G5XH/stWP+btDWNcRx48+71Z491IEutdAavFgBVU2Lo1HqPLYrZ44VrTFmGOlxh72M9mn3Mv8PHf3JMALApvcYzzI0aSAf+8KYn59EMkhHu5kBGnJvcWLFyM3Nxe/+93vDB/00UcfhdvtxuLFi/t1ciZMmDBhwoSJQ4fWUBLPbAtgWXM0a3KvOZjMWvV3MJhklrt59NJyE5JyT7stpGf4LBvMkr49sglCZySJc9/pwIgXW3DNB12KASm1r5mWa+JIRn988+K8oCl5/MRAkIBRBIl31mjq9eFAQhB0Q0UUyaTEeUuBGhRZMhABA5lAvYBRYLeg1GXFgvNKse3rVbh7RsFhPZ+BwgwiubbIYQHHcShxWsCy8suxcTrKPclzT0v+FdhEhdp4A+q9hQ1hPLbJT26rl5R7OiQbK91YClFgEYfBhFhiydp+IJjU/d6EoD12usrZdP2gdDg9RT8APLm1L0k6KQBzt/f9uz+WGoMRduLxlfxTqdRaAHhqW4CpFn21UVTeUeOcFLmXRfvcEuKxtj1GlvsC7OqHW5Z68LMVXvxkuRd3rhKrMZI8myQc6khL7tXV1eHkk09GXp5xiXZ+fj5OOeUU1NXV9evkTJgwYcKECROHBsE4j9MXteO+NT5csaRTkeKYCf5dF8IBHV89Pez1J5lJfk1B9jZpEEhtD8o8itTzEPmn0yXBvbwnjA2d4j35pDmKV/aEdPc1y3JNHMnoT+Jtd1T7bLOSdbMBpdIzmnrNAi8I+Mf2AH7wmQdLD/ZPZZjgoRuoISdfyMTTlEcopdw7zOQeEagxGHBCmdYDUrq3HMcxS3Mr3BYMZ5RFp/PcA2DYd6+OEWLQ6E+gLZTEf+tC5HY9NPrFY7L6SUAkvVjBGPv8CSbBI8Eb49EcTGJ1WxRJXkjriydPPeWJd0Yi5gqJ505vAaI5JFfu0ec5EIjzAp7c4sdPPu/GBp2wkSMJVJtT59VXhK5sizJVm681hOCJJMnnRirLTZekzMKbe8NMsplKzPXFeLx/oK/9fmFXCFs9cRz3ahsq5zXj12t9WZ3HYEZacq+npwelpaUZH7ikpAR+P71KYcKECRMmTJj4cjGvLpT1xNKg73Va7PUnmAM9APjVWroEqCnYO6kh9hWAVPqjS8eonvTck/1RPWj82Yo+/z6a3Bu6ygETRz4GOvF2II9GJU1Tar5M8GJ9CPes9uGVPWFc+2EX9vrZJvJyUCmQkaSgG6ghbzeodiWcKsvVbkunYBpoUIEagwEOKwe3qr2XX+kwJrlnxYg8mqArsOt77gHABIPkHgtJAZj0cqvC89AoNneJi09xnbU1T4Rnvqv7/Mm0Cqx390cw8/U2XPhuJy55rxPpsl/ki1wUQS/1zRRXrpcmnc7XcqA89/5WG8DD63swf3cIX32vc0AVga/sCeH0Re345sddaA0NXDk+1a409OgrQrujAjyMtieSFBc3SeVeXD9QIx3eaAwzVdmUQpXqG57c4k8pyf9SG0hdqwkRaVv04uJiHDx4MOMDt7S0oKioKKuTMmHChAkTJkwcWqxsy66sbkSuFf93bL7uZ4brGJjL0RMX4NUZlLPUDvt7lYKs8g7Jf8elM+9ihWJIk3u3yktJ/nHac89U7pk4cjHQj2e2kzsK1GSvv2W5T8jIkqQAPLJB3ytMAjWhjfNgms8DSjUcdV8iOsq9Lpl5VXeUx40fd2HaK634wyb6fA8EEop9MoU2UGNwKPcA4IKRTsW/y2WKO4rcK3BwcNs4jGQp9xxszz2pGtdoqMahwKZeck/P87ZdhzzeF0gglOY9/tMWf4qkW90eSxGKLMh90yiC3hsVPWyp90yP8JKXk5NluQPkufeb9X3vXTgpYF5dcECO2xlJ4sefd6PWE8fi/RE8ulH5fndFkvjWUg9OX9SOBbuNqzgFQSAJvB29ibl67fQeHVLspd0hsr1q7iXVsm3/W8M83tlHB25QvsXUObzeqNz/1YbMVa+DGWnJvWnTpmHt2rVoa2szfNC2tjasWbMG06ZN69fJmTBhwoQJEyYODdINzu6dQRN4BXYO98zIx0QdxcKo/EOb/iiVAbNSerslck9XuUfvK5X3VOsQlKRybwh7/pg48jHQRuQD6XdEkQD9DdTYr7IKWHqQvZgRSvCpiWUsC95Mrjih7kskKZYoUm2uXD39zx0BvLM/gqZgEo9u9GNLl7Is8N7VXkxf2IbpC9vw/gF2YqnRcwX6CKzBgAeOL1Aoy34sS/2tIkI1pCANqkQUAOwWtnKvoFe5N/YQkXsVDB9AOXb7EvDHef20+jD7gY4kte+JGum2qyFX2FEEfYwXv5fip1t0yD1/WuXeoel/9/szu/62UBJbPXFNe7u8JaZYIJynKsN+fLMfb+4No9YTx23Lu9EUUBJv+/wJ/Ga9D/PqgoqAL9Zlf9AUxfUfdenahezWIfe2eOLY2Kklcj86GMV7+8P9WtxZ2EC3Xdku8mTTZg9mpG05rrjiCsTjcdx+++1IJNLLHpPJJO644w4kEglcccUVA3KSJkyYMGHChImBRTrxx9Vj3eTf8x0W2C0cXr2AbdkxKu/QknudER7BODulV/II0yX3GNcvlapQPkySqo9M2jWVeyaOYAx01fjAKvcIz7246J05ry6In37RjS9a+xfg0aVS9vCCgJVtUTy8zocx/2vBhJdaML8+mBVpKScWWPtHknSwgZzce3SjsjRTXqrZGkri2e2iiiiUEPBzmU1AJtAGagwe5d7EIjv+eWYxzqhy4MdTc/HjqX3kHrVYIxFoHMcxCT4AcBL9iGRNMfYQLWSdUuFIa38hANjSFddV7nXolLoCwC5vdl67LMjtKVgJ8t4YT74Leso9+eIZVYaciefePn8Cj6zvwby69Omr6nZuR3ccv1jpxV+3+jXXsLw1ihNfa8MZi9px7YddipJnjvgt5cSr9G4Dokr4qW19ASLRpIBz3+nAn7YEcMcXXty/ps8yRK8dfv9ABEsOsP1G9ZR7ADQhShIeWONL69WYDajqh5CBjkvv+R+KSEvu3XDDDZg4cSI++ugjXHbZZaitrWV+tra2Fpdddhk+/PBDTJgwAd/85jcH9GRNHDkIxnn8bmMP7l/jTUl0TZgwYcLE0YN0XjslLguIkMDUZLCYUDMAgI0TS3ezAQfg6+NpUlGNpmCS6TUkDfSpyVHK/4oxIPT0kgBUAp2kGKTLck3lnokjF3qee0bL6OUYUOUeQ7Hx8p4w7vjCi//UhXD5+504EDDurVRNKLXkipcffNaNi9/txJNbAyk10T2rfVmRlpIajhcEppImnKCVe3ppuXKV3cZOpYqvJZRde+NTTaAHi+eehKvH5eDti8vxu5OLFNYKVKCGpNwDgMIM74PU/ZU4LangjUyQjlStzLEa6kdXtcV00+rTeTru8g6sX1lnWE7uMdTxUZ5sP1p1nmm5Ao3qu4167sWSAs5f3IEntvhxxxde/LU2oPt5+XeFEwIufLcD/9oZxK/W9eCPW5Rk/HM7gilPwaXNUdy7uo+Ap0jETTolztu6+36XDZ0xxSLAM9uD+LxFXOzIJrVWwm6G7Uk6NPiT2Kl6bq4a49YlyI08y9mmppupuUqkbclsNhteeukllJeXY9WqVTjzzDMxe/Zs3HHHHZgzZw7mzJmDO+64A6effjrOPPNMrFy5EmVlZViwYAGs1kO7cm/iy8Odq3z4/SY/nt4WxDUfdCoGTCZMmDBh4sjGR00RrEmTBGe3cCh3UT5F4tAhz8bBRozlHFaOaV4u7s8eANotQBnxnRQOBJI6yr1e02di7CptY5UySZNtStkorXSz/PoOZ1/YHeXhIU7yk4MRPLK+R0MGmBja0OOel11RnvHx+mH7pgFdlivgoXV9CpWkAPxuo/HQgSKCrJGUKPsDCbxKlIb54wIOZrFgLSn3WKmkgEgMUNv1Qo3k5YeOdEkGBqG2Dxhs5B4LFLknL31NR+7Jlex5Ng6zisQfk+M4jMnPvDT3rGqn7vZCh8VQae77B9jpo4B+WS4w8CnvD63vweJeTzUWMSMm+Gq3tfSeK7UQ4YvxqfRd6no9MmUuLwiYuz2Au1Z6sc2jJNCWNkcVwR0Pr9f34pQr/D9oiigI999vUrZH27uV3/XvulAq7IG6F3p9tDwkggqakDw5+6OgViv3MlmUfW+/sv102ejxIgA4rcCscm2atRpUKJmxslyTg5DDUIs+btw4fP7557j44osBANu3b8eLL76IJ598Ek8++SRefPFFbNu2DQBw8cUX47PPPsO4ceMO3VmbGDAkeIFk/XlBwP1rvJi4oAU3fNyVMieX8JLM7HOHN4FdWbL/FL5ojeLuVV681hAySUMTJkyYGGBs7orh2g+70n7OYeFQRhmJ95JzHMeR6j27hZ1MCACTdLz6HBaONC+nsD+QTOu5RxlNS6o+lv+2NEmgBs3SYJgiFZOCsjR3WXMEv93Qg02HgGT7z64gal5qwcQFrXhhZ185z7LmCK7+oAtPbPHjvHc60GimyJnoRVJnPFXmsqKUocRl4VAr90IJAa2qksLV7cZLc0mT+V41TL3OmDVdqRqFjgiPSELQvSeRJK3c69BhSeUkB8XtZeOjqLYPGExluXqglJxy5Z7eohMAPDSzAOcPd2J6iR3/OLMY8i6O6ge/NTFH93hVbn0ipcjBGVroWtcRR5tO6a1eoMahwq/XicQTK/HaG+PJ/lcqy6VKPpOCbGGO2Hd/IJEi/57aFsDdq334584gLnq3Q1GK3pnhqoT8nVXPhdWgvAAlhR2VHEx52kmQl8RS/qOft8Zw1lvtWN2e/fhCTezONEDASVivOneXFeR4UdzGYWZF+mMHGP1AOgxQlsqggeGevKKiAvPnz8eaNWvwyCOP4Nprr8W5556Lc845B9deey3mzJmD1atXY/78+aiqqsroJObOnYuzzz4bFRUV+PGPf6zYtmzZMsyaNQvDhg3DpZdeiv3796e2RaNR3HrrrRg5ciQmTpyIv//974b3NQEsPRjB+JdaMPJ/zXh2u1KWvKIthqe3BdEe5vHu/kjatKDuAXqzGnoSuOz9TszdEcR3l3Vj8X62V4AJEyZMmMgc/60zlizmsACjCT+hAlm9ahExqXFYOFTrrAAfV8oe5NksMEwyNPQk0iv3iMm0tI212qu3r2RAzZrESyqJz1uiuGJJFx7f7Mc573QoVuEB4GAwif9b4cV9q72k+k4PgiDg/jU+JATRm+fnK72pSc0v1/apEDJJCDUx+JGuapxVZs/CwAZqEIoNghhI5x8mBzUprO99DynFsYRGf3aE+P5AQveehBICs5yQVTItV/pR7VE2qiuN594QUe5VEgtO5TJl3MwyZb/kVrGpo/JsWHhBGT6/ogJfHa20jqCepydPK2KGUgG0klAOo8q9dE9AOuWeGhePdGX0eQq7exIIxnkEGKE4vhhNdEs2Tyw/N4nEpN6zaLKPEHtQ1g/64wL+vatvDks973phHPJxAlV+LbfjsBM+INKYgbom+SIDFdoiKdlY5c2bu+L4wWfdrFPPGBVuC0Zn6ZfstLIXZl1WDrPK7WmPIW/zBUFAezipq2yWYJblKpFxiz5hwgTceuutmDt3LhYuXIhXX30Vc+fOxW233YaampqsTqKqqgp33nknbrzxRsXfu7q6cNNNN+GBBx5AY2Mjjj/+eHznO99JbX/sscfQ0NCArVu34u2338Zf//pX/g8LFgAAIABJREFUfPTRR4b2NSEO+sVBBXD/Gp+iw//jZqXU+FfrjMuW+4O/1fohH+P8aAAbLRMmTJgwAaw3oCSzcIDVwuGMKm3pkHxwXEwMlHPt+mW5YwtsTJWEw8qhxKBy79WGEFMZ0B3lIQgCOaCWVt9ZabmSco8aMDakynLpc5LKfX63sa/P5AXgwbU+xeeu/6gLz+8K4pntQdz+RWbG+DFeq3SSyna2qkqQPs8ghMAf5/HtpR5MWtCCe1d7TeX8IIOe5x4AFDszU3ANbKAG5bWkndRlElpDkXsS0aF3K7JR7gHAXn9S955EkmxlH8t3T/6bURYDPVn4fGrJvaGh3MsnTFQdMjLmtml5Co/Z351caPjY44jEXI7jcO04tn9sJaEklKPQYUG5wb5QD+3hzH5vvb47EzT6k8z+eZ8/QS6u7e4R/06pboG+/pfVlu1hKHJrZf0i9b1SInCCOK68HaHe7/9b6cUfN/vhi/HkeEPytaPaOE8aYczOXqWxEfXaQMBt5TCtJD0Jx9pXT7l3bIlDd1EF6CNKBQH40efdmLigFQ+s8envBK3VwFDHEbFcc/nll+PSSy9FSUmJ4u9vv/02Jk+ejCuvvBIulwv33nsvamtrUVdXBwBYsGAB7rrrLhQVFWHSpEm4+eabMX/+fEP7mlBKanlBNOyUoMeCU41qODkwL9b2bmXDTEl0BUHIqhTBhAkTJkwAY/LS+wNJ86CzCV8gh6IcSTtaG5lrRbnLQpaRAaIR+THF9ADSZeUMK/daw7ymbE9Cd5RHjKdVDd0xfeVetmW5QJ95+Yo2JYH6YVOfCr0zklSQcIv3RzIi0qiBPqvUiLLdEAQBa9qjWKMqcXypPoQ39obRFubx7PYg3tNJ2TNx9CEdF0d51OkhNIAekyzPvUwJRwmCIJCTaUn5o+fjtKcnu9Xqvf4Ec8EAYAdqAGzfPflYnCI8KC8uPQiCoFH7FVDJQUME8lT3crcV719Sju9NzsVfTivCLWnKauX4/pRcxb8fOF5U7FXolN7m2y3I1WE7ipwWlDP2P3OYvl+fHOpnq4YgIuWoSkM6GkVDT4L5nn18MErOM+M8sMMbZ5JZz+8MQtAJrdnNIOblSbrUsff3qnX1bDxY+76yJ4w5G3rwsy+8umMGal+vzEeQuh8fH4ww92VhdpUDiy4sM/x5Odw2fXLv1mPymNucacg9l41TKGUpSM/LnhCHl/doPVFZMBqmMlRwRLfoO3bswLRp01L/zs3NxdixY7Fjxw54vV60tLQotk+fPh07d+5Mu68JGvKXI0enw6EamUwHGCzkpfH++LQ5gvEvtaL6xWaFzNqECRMmTBiD3cDCvKRoGE9MBORrOVRZ7sg8G6wWjukp5LBymMYg90bkWg177unBy1hFB+TKPXrfVKAGNQkIJBFLCkxisL1XGaQmNuXfRZnqZ1JeR5UwspQ/1GTl4fU9uGBxJy5Y3KkILFDbc3x/2eBWzvfEeHz3Uw+mvdKKh9b5Br1SMb1yL7P3bpcvgfMXd6AjnIQgCKj1xLFXp6RVb1GW5blHEY6U/5Qa0SStzpOUe3qTZXUJvVHsDSR0Q0bCuso9eke5Qphqz+QqPF4Q8M8dAdy2vBsrGIrdSFJJ8josAxfUcTRAIt0AYHKRDSepfMCOL3PgiVOLcMukXHCc8fsyqciOv5xWhOPL7Lh5Yg5+OFUkQfLtHHM+5bTqv3OFDo6p3JtZbsdIg+WT6ner0GFBpQ7JMlDKvb3+BNlXAcDajhhaGeXCW7rizL77k+YovmiLMd8jVvqr3DqKIuD2BdjlwHKfPb124429YUWJroRGfwIJnq4i4AVx7i0ItFrxjcYwc6GCBZeVw/Bcvd+Xvc1t4zBWJxzmh1NzmcpPt43DKMbCsav3HUjnISmNg1Z1Z/YMqsuqBUHAXn9Ct9x6MCPzeJ/DiGAwiLIyJftcUFCAQCCAQCCQ+rd8m9/vT7svC/X19QN16kcMWNckDnqUq1I7D7RgarxXmhxxQP14SMcSBX7Kfeub2lDP99+4W9D5XgC4f5MTnqj40t+/uhsnCs0wGKxowsSAYjC2FyaGBlq7te2sGhaBTz3j11TZ8VprHxk3PtmG+vpW8R8hOwAlUZcT9aG+vhPFVicOQttAJ7tbUZbgAGjVB0V8CL5mL9R9jISLyhN4vyP90KWtJ4Idu/eQx9nR3IV6Zyu8ASdAnF+zN4j6eg9CcTcA5UCWF4BltXvgDTjIfXce7ES9rQX5Vje8CeW+0v3cH+YAKMu11u5swCi3sQH83pB2/62NB1HSk4T6euO8sq0SBODPW/s+8+etAVxf0A4rB3RHlNcbTAiHrZ2LJIGH6x1Y3W3FaSVJPFgTQ4ZcU8Z46aANrzWKk/s/bw1gstCJE4sG52Sgvr4ezW02AFq/y5uGx1FfXw8urH2X02FdRxx/XLEfrVEL3myzwQoBD9bE8NXKvol7R5TDL3Y4sCNgxSXlCTw0MQY1b9Lu1b6L7V4/glEL1DqE5dsaMDZH/13xxgHq3T/gDaO+vh6NrVZQ7Q+QfQncthYfdtu6ANCeZY1NLfD0WEG1vbV7m1Ed1L6/4Xgi9Q4eaNX+fjv3NaHcLz6zb7Ra8ehu8Zpe2h3E2zMjKHcqr0V9X1yWw/eOHwm4IgfImWRFR4zDpRUh7NndP09S+b07zQKcNln877Z9nWjr/ftwhwv1CW1j1tnSDCvvAEtn0928H7EIB+p5Cno9OC2fw8uBzEsoY+EQKm1AG9F/AYDgbSW/M1NsbOqCyANpz5EXgLf2hqHuXwHg84YO2EuTzHN4vbYF/pAFVP/7jx1B3FTcAfV71B6I6r5HW5o6Ue9owcGItm/tjib79m3TbyMpjj7OA5/V7kGrxw7q3d+wqwHVTgG8oG2vdvkSeH/zHjR32HS/V45kOIhwSzdYY6jRjjhaQvRvH/B0oiqXB+vedx1oRI3bifUx7f49nk7UFCahvn8AIMQiqK+vRy5Pj7kkeEPi75Rvy2xi3xWOpX4jQQDu3unAp102FNoE/OWYKI7JH1z9ejobvCOa3MvNzU2RdRL8fj/y8vKQl5eX+rfLJT6EPT09yM/PT7svC9l6Bh6pqK+vZ15TMM4DX7Qo/5hfhpoakSwtb/YAXUpJrHQsuz8BrGlTbHMVlaGmhm0caxSVrd1Al9LsXX4N25cfTP13KMkhXjoa02XpPpGEgDpfHKPzbWlj7U2YyBZ675YJE0c6+N0dAPR99wpcttQz/ujwJA4u9WB7dxw3T8zFpTOqU6qGsYEeoEXZ1x43qhw1NbmY0ORBrV9bWjGzZhSiSQG/292h2XZMdTFOmJwPbnUzWVJ7+pgSLOnoSWsiHoIdw0YN0/RVAPBqqx1zzhwJ264uANq0urDFiZqaUYivbAZV2JssGQ5bUwDUPUy6C1FTU4yyLW3wqhRA0v2MeuLA+nbFtpzKkaipNFZqFeyMARuU985RUomamlzYVxzUBCfI26pQQtv3l44ch3K3FTMaOrG0Wan4qRw9/rAY7s+vD+KjTtF7cEmHDV+bWo5rxxkvi8sGf5KNJwDgmZZ8LJtVMWDHl5Qa7nRGQxlijy+B2u44zhrm1Chnl7dG8cj6HhQ6ODx2chHGFthS/VVR1A80KMmMiYU2/PL0KlTmWDGaeJeN4Nn9DkjWZUlweKjeiZ/O7msjXtnQgx0B8bjvdtjwveMrcc5w5eRRINokzpWLeDAG9TvIlY5AzQh98uFAIAGs1r77PYLYruXFAgDSezllgg7BhfLqImBzJ7m9sKwStp4wAK2qzlpUgZqaPED1TCY5S+r9zQ35gUbl75dfNgw148X35C+r+tqrpMDhzUAZ/jCtSPH5JtV9yXNYh9xYZuLEgTmO0XHgmZ1e1O/UVhqNGzUCziYvEKaFETMmjkNlKAnUtmu2Da8ow6xcK15uyVxdXVKQi2orhy1E3wwAJ04YBWzTfmem6OLyetWFdICXQBB7ALA/mYuSqnygtovcfoDPA2fnQfXdAPBEcykA5bWFhL7xTF6wB9irbOd81nzU1JQi0R0H1imvPcpzGDF2Atw2Dm6vDzjAFgmxEC8eAWtnEIDW6qKgahSGF9mAFS3aHQHUWyvhyEtAfh9nlduxtoO+/tLCfEyfXILiDc3ojirbThsHHF9dgFVeuvJt1LAKnDLMCWzVtp0AMHXiBJzg9WG9T7v/qKoKXFiTg/zaFk0lQnFeDmpqRmFUswervOxy2yjE3ynW0sj8DIVgsq8d29IVw6dd4vjIl+DwbEsB3j+hPKPjHe04otmPKVOmoLa2NvXvYDCIxsZGTJkyBUVFRaiqqlJsr62txeTJk9Pua4Iu1ZEiyAGACPxJlUJQ0uKBkr5Scwjp+6iSGfl1+OM8znmnHWe+1YGTX2/LurTChAkTJgYzjJSAXja6b/JcmWPF+18tx/4bq/HISYWKciWqrEjyMRrFKBuqzrFgSpGNHNqPzLPCZuFQxPDaKndbMYZI8FXjYCjJLO2JJoGJC1qxjjE49vSGcbD8sfb0JJmee+295bHU+UveOtRx+5sCKpXlqhMejewrGa47iX3Xd6QPXxkI3KEKFflZhiEjetjti4tkTxrIx0D9xd9r/Rj+YjMmv9yi8FvsL9Z1xDB7URtuWerByW+0KcZeCV7At5d6sKo9hiVNUdy7WnkP1dbIV4xx4bPLK1IpolQ4jlGoXwepzA0AHlcFtN23Wkuq7SV87kJxupRtn4E0W9a73xEWPa5CWQRRpMM+f1LXrzqSZIeQdEZ4smxZ/nnKJkAeqKEu3dtIBCepx/4DTTyb0OKUCq1a1soBkxh9oIQCB9ujzGnlmGm76foAp5XDKJ3SyzIdv9xM0NCTYAZq6GFbN9tzDwA2dcV1vS3f2qclj6SALYBuG/YF2Im2gNg3bPXEU7YbmWJ1e5R5TZ4or9turGiLafb9zuQ8jC+gf3+pH68mng+3jSOtVuTbq3OtJAcAiHP0KQxLFaeVg9XC4YQy7fMuVdiVpfHck1KBM+2K5ZYHHx1ULp6saj88Y5gjCUcEuZdIJBCJRJBMJpFMJhGJRJBIJHDppZdix44dWLRoESKRCP7whz/gmGOOwcTeZZfrr78ejz/+OLxeL+rq6jBv3jzccMMNAJB236EOqpFpDvUNEqgGziP5EJGmvn37CoKAp7cFcN477bh/jZcckLBAHVsyCqf4Q79sYPN6QzgVyNEa5vHYpv7J7U2YMGFiMMJIsticmcaSAlmee+L/aweXTitQ4rQg127BOGJwKhGCpU564Doi14qpjMGlGt/+1MPclhDosA1A7OtYYRwAsLcnwRyMS55eFmLaJgV1UP1rh55ZlwrU4pxE7lEEnXxhjJpsSX0s1f+uO0zknvqWUGFa2eDXa32Y+Xo7jn+1DfPr9X16B8o7OBjn8dsN/pSfEkVmZYsnNvtTpV9tYR5zZT6JO7yJVKALACxpUk5y1J57EwpsKS8kgCbq9Qz/9bBcJ6W5WTVze3idDweJ2Zw/zpNlbo3+9O8KayKdEMSJ/qFInwwmBBwMss8tlOCZXp1dkST5XkeTfUb7mQZqeIlt6ut2246IaeCgximVWrLjK9VOlKbxFLJwHEqcFpJocVk5DGN42pa66H0kOKwcJhXqEzyZhutQaAomUedTLqDp+blL8McF3cTqjgifSrelQPF+CaEvaZt6j/b6Rd/QEOP9PP61NpyxqB0LMgh5kOPtfRFdco+VDgwAq9qimgXZHBvH9K+TCPvhudT4Kw25Z+Vgt9DPlsMiJkBPLqL3l753Vrn2eS/pPdfyNM98OCkGZgYTmfc7Eg9BhXqk85sdbDgiWvXHH38cVVVVePLJJ/HKK6+gqqoKjz/+OMrKyjBv3jw88sgjGDNmDNatW4d//etfqf3uu+8+jB07FtOnT8dXv/pV3H777TjvvPMAIO2+Qx3U5EK+ak0qA3QmJvIwjg2dcdy/xod1HXE8vS2IF9MMqOWgyT2eeU4e2UD2OZXs/RVVIxznBczdHsCTW/wKg1QTJkyYGEpIp9z75QkFsOrNDmSgJv/SoJIyV67OsaaUf1RirrQPK1RjZJ5xcm+nNzv1dkIQTbBZaAklFUb3ckgqOGqw3hxkk2iZKPf0CDpqjiDvn/WUexRhWc8wKD8a0BPj8ZdakfxKCMBPluurAfUmWJmgOaQkanb3JAyFQBjB+6oE44UNfeMcSvklN3hXPzY21TtOkXvfrMmuNPqLVjYpLG9/uqM8/lpLl7mxEmSNVGXoGdC3h/mMDOozwU4vrQYGxHdPT7nH2iZNWtMFaqhBVdSoj5EzhMI0viyMzLNhhIpo+e5kMV03XWaHhaMTSJ1WDpWMYASXlcM4HWWe08LhnOFOJgHotnEYRhBDRqC+TklwIeHacVo/NgpzNuiLM9T9WEGaMEZA1v8ywntaw+wQrv6i3pfA5i52pYCecs8bE7BBpcLNtXHMMZK0LkqRey4rh3E65J5EvtILs+I2tnJP/P9LR7s0f79hgtiPGAlLCyQE6KyRMCG1d9STcECHDB6MOCLIvfvuuw9er1fxv/vuuw8AcPbZZ2Pt2rVobW3F4sWLMXr06NR+TqcTTz31FA4cOID6+nrcdtttiuPq7TvUQQ3wW2TkHjXwkYg0cvVQNoB8QZVie+cq5aq1L8bjwbU+/OyLbuxRTRyoRlea9JAJgTKSLt2K0F0rvbh7tQ8Pr+/B1z+ivRxM9GGbJ46z3mrHsQtb8UYj7ZlhwoSJow/+NCVpRspeJVCtrjQIpAaI1bIB58RC7SBRGpCOJs7ByonkIEUKDjSe3sb21WkL65Tlhtklva0hPeVe/8pyJVUgRSJ1p0n7k0qJqfOqP4rtLVoINZhcxZiufE0PvhiPmz7pwqQFLXhgjTJpl0pDVpOk/jiP7d1x3QRZI/DrlGUCynug/i67anZPpSCeMcyYD6QaX8iUe9UECSHdr6ZgkiSkATa5p0e8S9BT5rWHD41yDwDqdBYUHt3ox7ZuentnhGdWuUjqPGrsrbdQQy1iq99xsyz38OC2aX1+76dVOnB+r2ekw8AimpowA8TfLc9uQT5BajmswLGl7D7SbgFKXVacSigKrZzYLlDfaQRfH69P3o3RIR37g5mEWkwNSTHMWsRp6Elk3C6MzWCsxDp2dyQ9qdimWvzLtbOTlF1pynJH5FqZQZSSknsEMXaTntVip4VM3JX60xllDjx7RjHOG+7E9yfn4tPLKlL9COuc5QjGBQSTmbdL0iImdS/1lKCDEUcEuWfi8INqZDrCfEq6Sr0c+sq9vobHk0YV9/MVXvytNoB/14Vww8ddigEnZWcgKRKoc5ZPWtINUv5d10dQrW6PmZ58afCrdT5s7opjfyCJn37hHTDlgQkTJr48xJICWeomRyYD8NlVToVX6iWj+lZtKXJvmGzAySobAYApRdrJybAc0Y+PRT4aGTgaxbw69oJGa5hHnDFBCCcFtITowXqLzuQiEy8f6tiSZxf128oXwSgCSColpgjJ3b4E6Xc70DAoFM0I1FnLVYz5BJllFPPqgnh7XwRtYR5PbQvgs5Y+MotaiNwlI312++I46fU2nPZmO859p0NXtZEOftn1BAiipzkoU+6pTsuuel3y1X+ASERkg/2BZMrnkAo3k4g7PYsA1l1p9CdS/pW+GI+/bfXjf/XB1N8AfXKvI5I8ZORetmrhLj3lXtyYck/9NMd4KO4JQJXlmuTe4cAPp+Ri8cVleP6sYiw4rzSlmn3wxIK0+6rDZ4A+lRTlu+ewcDhOh9yT+thLRmmJOEkkkS25d914faVvJmSYHMMZ/oISJjJKReXY5hGVcywiraEnkbFyb6JOebNRiMq9zPYRy3LZfowASF9FyRfvAkYgkUTQjSTHZn3/Te0vtwS5fkIOXr2gDI+fWqRQ+pUzSsnlCMT5rJR73hi7ys8k90wMCVANmACgLcQm0rp0Vvflvh/UaoF88Pp6Y18ZyS5fQuHpQ61c6pXldslWdjNdhR9qMt1M8bHMlLQnLmDtEDQlNWFisCFgwEg+E+VekdOCJ04tQqXbgmNL7HjwhL7JCkUWyEmcS0a5FATDmSV9A7BJxGBdIgtZg9o8O4c7ZAoJNa4a48aPpuYytxtFWyjJnIgDwDPbA+T2Jp2yIJZKiUKQWGjpivBMvyB5P0kt0khludQ5++NiudKhxqGoDkznbUj5E8rfD0EQsKI1ilqPtpzqwbXKsrH71/RVKFBjlV+v86XGQf+tC6GlV8W5qSuuqXYARNLKiE+Q3JuQerflyj318dSXT6mA0vmC6UEqzaXuh6RkzCaMLZoUS+wEQcCVSzrx4Loe3Lrci1+u7fsNKIJVQmsomVFZ7hQd4kB9D5uymZVCfP9Z/H6qLJd4P329hC6LgFeX+6uPYcQDzUT/wXEcZlc5cfW4HEX6+FeqnbiOKFX9/cl9nreXjtISKdLPXUUEFDit+uSeo/ehpYh7SfVFLbwZwfgCG0YzgrQAYDRh1WEEZw/XVxBTVQBqrGgT2yNW350NuTcyy+uRg/LcY1gOpyCW5eoHqlDKTKmduHuGllR2WIAJvWQlqdxTkXdquAx04qyxmxyBeHaee9LCCjUOMsk9E0MCrFXLA0Edci+qM8CQB2oQx9V7sbbIBs7USylNeqjBmHzSQg1SpIaMMjHOxMD8SIU3ymPpwUiKlD2UGCg/IhMmTHx56DGQXldKeG/p4eaJudh1/TB8dkUF049FgjyxszLHit+fXIQylwXTSuz4yei+voBS7vWRe/SgtirHqij7VcNl43AhY8UaAM6uNlaCGONps3oJz+8Mkgp2yY+rv8o91kJXiPHbys+F+kwqUIMxLjgcvnuHQrnHqlCQQE3k2mXbb//Ci0ve68Tpi9pxzyovdvviTBJlr1/f1qQlxON7y8SAl7+oPObuXe3DA2t8qSqGv231Y/z8Fgyb14wffOZR+CHrTfoo5Z6c3FPzuuqy3JF5VoViZ2a5+A7edVw++0t1IJXmUs+79EwZaY8o7OlJYn8giY2dfW3G09uCOOftdmzzxHXHK280hnXJPzVYqd/fmZSLZ88oNn7SOvBEeYWHtBxXLOlCME6X7UrEXzAhkGNvNdloKveOLNgsHOaeVQLvt4dj07WV+MWxeXjmjGL8YErfIhRF1EkKKEq5Z7cAx5boKPd6u3dKdSY9HdmQezZOvB5Wii8AjMpSuTe12K5LDNUYUNCtaouCF+gEbgBo8Cc0c9DvT85Fy03VzGOy2gbAuKqP8tw7ucKpK1jJsVnSK/cI4lGyBZhWYse3JvYRdAV2Dv86uwR5vautEwhfPqesvzilwoFCmfLdwkF37CXBELmXEDJOywWAdb0CFGqMs9ck90wMBbDIvcbeF0AvvIIeYPT9jSqz2NU7qaFWouVlDNSxpUmPns8QC9IgmxpsNx3lyj1PJInTF7Xjqg+6cNIbbajTMXLOFBQZGhlabaMJE4MSegbsErh0Lt8ZQK0OuHyMUqXwncm52P2NYVh+RQXG5/a1O9SgWTJ/d9k40kC7wm3RnZS4rRxmVjiYRFJ/vPyKZAPdYEIgE/t29A6sSW/ZDJR71OQkkBCY/aF88YdaQNMLAQHE0txDDesAPnMSyOCSiD65JxFp3iiPl3b3lWb/Y0cQM19vxyMMo3f5GIM1vnpnXwSBOK+YFEl4alsA/64LIhDn8ehGPxKCGALyyp4wbv7EkyIVqQmfVBLcQxBWf68NpJKIEypiUk3uWTgOT51ejKnFNswoteOJU4oAAD+dnocfTsk1TH5LkMg9arL18p4Q/rTFj9cbsvPzbfQnyOd9Q2ccF73bgU8OstN613fGsVwn8EON0UR52xlVDvzptCJdhVSm2Ophn9NrjWHyeZU89yhiF9BWqJiBGkcuxuTb8OCJhfjGhBxFH8xxHObM6lNaDc+xpp47ikgrc1lR4rKSqj6gT4GVSyjrJTFFNuSetfdwLHuMAjuHYgeVI58euTYOJ1WwLQKMEGnemID39keYyr09PUnN+5Hv4OC2caRvKEATaBLGF9iQZ4A890S1Nh75di61uEIhx5becw8A6Y0n4fFTi/C32UX47UmFWHN1JS4b3Tc2qyGUkHLlHsdxmH9uacqS5UdTc1FhoOTWSPr6itZoVp57a3urANXjmFuPycNL55VmfLyjGSa5N0TBWrlo9EtEmnbQJCndqAlAOCmkCCFqJVbym6FS/jZ3ycpyiWNLRqLpyD1qu9RRUeUq2ZZPHCmYVxdKXYMvJqRNl8oE1CQhHZFq4ugBLwhYtDeMNxpD/TZ0N3HkY38ggfUdMSR4QWPAPrXYpiAMfjadXdaaDe4/oSClNppcZMPFI9nKOTmotF65yoRaAa50W3W9eVw2sVR4OkPVMKU4+xKbr1Snv64Gv1j2Q4ZSxQTsJYICqAUxVknh+k6aHHhhVzClDKCIlg6dslwA2N0zcAtHmaC/bRM9JhD7TEEQyO1tvYuJHRE66OGPWwLY2BlDsZM9+aDGOYBkfcKTqghA7NNbVUm7ALCmI4ZPmqPMa7r8/U6saouSBE9XlMdDdeKkWN2t24gZwFnVTqy4shKfXl6BGWXifnl2C35/ShHevLBMVxGkRoM/iYNBugR2RVsMv1nfgyVNbBJOD7WeOLOk1x8XsHh/hNyWDSj/MemS9Cb3AFDJIFgobGGkaQLi9dLtRq93IUOJ2BRUtinqsb/LVO4dFfjJ1Dw8f1YxHp5ZgA8uLU8R85TK/sreBTSWkkoe4sHqL7Px3JN84yoZxyxwWGC1cOTiBgD8Zibbf9Bt43ASIzTDbhEX9oyUmP/o82409NBzv+3dcY0Xe8qDjvGeU77CEnJsnCEvwH3+hMaWw2XlcFoVezEl166Xltt3H+4+TnlP5enndguHmybm4tZj8jQkMUUKdqvmgLOrnNj/zWrUfq0Sj55UxDxXOTiOwwllfX0IB2B8gfK7H9vkx95w5vRUUzCJxp6ERpU9pdimSYb4J6JiAAAgAElEQVQf7DDJvSEAiqhjefPs8yeYptwHe4kkFjEoEUIUkVbXu/JPDfK2euK6QR5SWQlVRiEnnKiBj0enpPeAityr88bxt1o/1rTTg804z5Zzfxl4sV654v32voEbzPYQJWddg6CM2YSIX6z04palHnz7027curz7yz4dE4cQb+0N4/hX23DuOx349qcejXJveI4Vr11QistGu3DHtDz8IssSPBZOr3Ji1ZWVePX8Uiy9rEKx+psO35+s9Mf7usysmzJmTleWKw3UTyEUAE4rUMMgXdLBaRVJ0nTgBVHFzip//bCprw2PJQV846MuDJvXjK9/2Kko22Epwz5tpvuufYEkFvYqpMhS1UgSvCAwTb0PtcqdZxBtekmgRkB67slUitTRpURjqg+U8Jv1PSgiQiIkgoXyREwdP6xVh0jY3BXH+k6a4PnjZj+iSQEs4e0fN/uZ6q0POqzwxXjNdiMqCjXSeUGpccwrrcxgjP5gVXtMEY6SDkbK9ligSlclSxiXjR3wAwDfmpRrmCjZpEPuNQXp56Y1lEQ0KSiCVZTblQ+MeuxvluUeHbBaOFw9Lgc/nZ6vUNVNUD3XFW4LLh8jLjSxymPl5M+YAvoz1bnWrBR20jlQkNT2JQzbj5sn5mLTtZXkNreVI33gAJGs5Di2kk0Of1xQBEzJwQvA/N3KeZX0frBIPD1yz23jMImwF6HO6c9b/Yq/uWwcvsJQStstIjHHsieRv9M3TsxJkWl5Ng63TNQPPJFAVW9QghiXjcOIDH0Hf31iASrcFjgswJ9OLcI144ydkxHctNQzIP3c0Q6T3BvESArATZ90ofq/LZj9ZhtaQknUeeNoC7EHl43+BLM0R5L3s1b3pUEENSCXFAkUQRdNAju648xjN+uEfHgifKpcRS/hl1pJl5LcAKApkMBZb3XgwbU9uHBxZ6qcRMKSAxGMm9+C0f9rxnM7AupDfSk4lCuuVOkeq0M0cXRBEAS8sKtvALNgD13uY2Jw4K+1/pQC6e19EbyrUrTkOyw4rcqJ/55Tit/MKiRDMPqLsQU2nDfClfFE8qfT83BimR1uK4fbjslLKYkAlnLPggq3BayvcfdKlU6t1A6arRyXNQHgtHBpvQYlvNoQZvaxd63yYX1vack/dgTw3oEIEgKwpCmKp7b19Tssck+vFFHyo6EWumK8fsqnNKhP8gLe2hvG0oMRTQpnf8BSIkrpd62hJB5c68NjG3vgJfqh7d1xvFgfVHjTAexUYYB9D/f1jgtYSigAWNocJQO59GxNJLSHk7o+c/PqtOEagKh0o5SdEj48GMW2bpocEsCh3pfQKN2oFNt04LKe8hvDyTqld3Js88Qzqr7INv0ToINX5B6ZlxKpoxJKnBZsZBAWatTplL8fDNIhPjFerH5hEeEtad4Jsyz36MYFI1wp5ZPLCrxwdgksvcTMMAa555D9+dQKFoHEZaQ6laOSUZ4pBYmU6CjOxuTbSHJQLx1Wuh7WcfuDnN4xA6v9KHNZmN54biuHyQaUe4CYLi6Hy8phVrmDVGZKCkW2517ff9stHD74ajmWXFKGdddU4iTG703BCFmaDc6qdmHbdVVou7ka356ci29P6n/ImYRaTxzvqMa4Q3EBwyT3BjFWey0pNde27gSmvNyKk95ox3GvtuL1RtrnZG1HnLli3RYWDX1ZA9fTF7VjyYEI6bnX2DsoZa0sb+oSjapZ5UrBOE9+b0LoKwPWC9xIV5Y7d0cw9d0CgLtXeRWf/c16H/xxcdX8wbU9GZkx9weftUQx9eUWjPlfM15VedMYsDfIGtSKOMvs+XBBEAQ8tS2Ai9/twKMbewZ0cjmUQCk/2jIw8zdx+OCN8iSZYRSCIGBdh3LC/1+V4pdKyDxSMCLPho8vq0DLzdV45KRCxTZq4FmVY4WF4zCMMRCXFrpnV2kJhFBCQInLylQV6MFh5TDVILn3920BLGMo7ABxQS6aFPDEZuVK/qMbelILWaw+WM86QdrG2vfl3WzvM6mv/N6ybty81IOrPujCoxv9zM9nCta4oCcmLt5d80En/lYbwGOb/PjFSmXfvLY9hrPfasdty7046Y22VNktwFYpsrYBSJVlpVOFUbt/d1k3kjx7jASIi6CU7YWEL3S84PTIW4Ct3ATEMBf1ol0BozxOD7FDbOPAUquoIQD4qEk5ifvhlFycWEa/h0bM3llwECVd8kCda4m0UwkuKwe7RV/dZwRNAfai/AWLO/HegTC5LR25NxQnvoMJDiuH5VdU4uXzSrHqqkrMlpVysjz35MEIPz4mV6FskqfdH5NBCb4cLOWeVI5bzFhUkEipiwjrDreNrVRz6JQoA8A3JuRkrDiWfy9AK/TcVg4WjiNTaQFRgHEio5R4eI6V9A1O7WvlYLVwOH+Etj2Ufi+HlSPbcHVqrc3C4eRKp27QCYXR/Wyz9GDvVVsCIgnNUmwOBHIo/4lBjqF3xUMIu4P0zxtJAtu72SuExy5sZW5rDtGrhxK+8XEXGvxaoqA7KsAb5RFgDE42dcYR50GakAPiAIW1ut8pldkQpTCS2oyaPPTEhNRK9ieqQfE21f2R/zucFHTv30DiwbU+NId4eGMC7lrlVZRmGYkdzxaUl83hUu61h5P461Y/frPehyaZunJFWwwPrPFhZVsMf9jkxx83D9zkciiBmniqJwCHGv44r/HvMKHECzuDmPBSCyYuaMH/6mk1TzoYeWcLslDvHAkoI1Y3JMUAa5VdGqiXu604bzhNIrDKa/XmwE4Lh9F5Vt10Ozl26Sh0mkM8Xm0IacilhNBnGK1HHrHQR+7Rz4S6HEmO9jCPjnASi/b1EQhPbPYriDR/nMe3l3oweUEL7lvtzWjxhVp8A0SCrT3MK/rf1xrD8Mi+9x87AqkFi56YkhSlFgs7dDx8AaT8mIwEz6hR70vg0Y09TM89QFQhskoo0+G+Nb6s9gOAZ7drE5yzUe4danLvhDKHYdJxqWrcVui04IoxNNGWTUCAhBgv6CaIH1dqx2hWyaCVTTywvMcodEV5XfL+2e10H6Hu28203MEHt43DhSNdGKMKfmGROXJrjFKXaMtx3Xg3fnlCAe6Qee7qJcvrIZ1yr5hYmLNbkFIc3ne81nuv0m1hKskk/0HWwlyZy4JLRrIJeL1QHEklN6FA+xlp2w+n0j7FbhuHE8scoIohKnMsOHc4+/66UkSn9rzlZBUVJEIpjbPBD6Yor8toSW82GJNvy1pdfS5jLCfBiBfjYMPROao3YQjZpM0A9Iq0hAOBhG4Jn964b19Aa3QpYWNXTHfC0hyilXsAsLt3pZ0sy+2dBLCIQclLSK8mP0Fc1OEKl9gs82DpjgqKso1DOSj7sgI1Pm2O4MTX2vCrdT3405YAjnu1Da83hBCM81jVplQ0/HajH/sDtAG9qepjg3oHWzIMl6nzxrEzy3TmRXvDmPhSKya81IK/1R4ZBO2O7jie2xFIpXp/2eAFAb9e70NCEJWWt3/hTam2MkEjwzhajrwjWLmnB1q5J/6NVQqTJxtlP3FqkYKwk8i+nxxDD9S/Uu1kpuzmO8RVdiPm2UbwD8ZE/a29olKJRdDpQWq/WX1hurTeLZ64pn9/eU8f2Te/PoQ39obRGubxzPaghnjRg55yz0uQbB/IQhhebVAqlv5b10dS6oVsUcEigGghQgXPGMWftwawup2tvmvwJxQedFZO/N+hRq0nngpMk5ANsW+kaKE/Q5Nip4WZWp2uTLDAzi6PH5lm4njPjHx8izF5PRhMMtVIgOhPdSyDIJAm6ZT5fanTgrEZqGOyeSJbQ7yi79CU5Q7Bie9QAbMsV/UonlLpxNwzS3DncfmKBO2LR2nJJ8qvVg2m555E7hHtjlxNOCzHin+dVZxqRy4Y4cSEQrtOOa/4/6ztbhuHc3QIoKvHsok/acHumBKKRBP///wRTqayz23jcEKZ9p7l2DicR6jyJEjijTOHafeNyjri70/RjleMLjKmwzVj3anfu8jBDWj5LAWWAnJ8gRVrr67AJcTzCABnDTPJPTVMcm8QQ8eeJWvs1ykNSIe9frb6bpsnjn/tZKtTWkJJJrknTcipY0sDedZKulRupEeUUROPgwOctJvkBc3knSQVZRMwC2F4ms2kjwIdqHHoyb17VvkUk6qkAHxnWTcufLcTrUTp6H92KZ+Z5a1RHLuwFcP/23LEeCMeaSCVe2Hjv+2TW/w46Y12nPJGO36/KfOE5kc39CCcFJAUgN9u6NH1tjoc2NEdx9lvt+POVT6csagd9b7MCL5IQsAeXyKVFj4QCCYExTvIC2xSRg+NBjoBlm/LkQ6KlJRW7lnkwDTZ38fk2/Cvs0swKs+KY4ptePBEUS1wySg3bqzRTvInFNrwNUb5nTSJmsIg98almcCry6e2eOhnUEqWz0a5J5V3s0itdNhGnJNcUXrPaqWq7AGVymy3L47vL/PgZ190a7zxWESaL8aTfRGrBBFQvidUcElbOCkm5TLe14Qg+gtno9wDxD6L9fsBwG6VarPcZcH4LINczh3uxBOnFKb/IAOZKMckGGnn/nFmcTanA0AsFR7FUMGpwwPUKHRYyHfQwgFn65T7ljotuO/4AjxxahEeJ+7n7CqnJrlSnSbJ8uuUVDSUqshl5XDZaDaxMBAIJwWFClgTqGF67g1aGAnU0MPIPJsmFfzhmQVpw6MqGMo9qb2hSDj1OV0zLgdrr67E+5eUYcF5pQBEhR6VUu5Io9zLtXHMVGu7Rd8z05Xyt9NeU0uvz7yF48gxhzSvpEirXBuH83SVe9K90n6v3O/12rFuxe/hskKj4MwWVguHdy8pw2eXl2PDNZUKz+NDAcoLGQDy7RbUFNrJcm1AbHv17GVMcs/EoEJPYuAf6AMMU18j2OtPMEm2GA/M2cAmCpqDSabqb4eXrdxb0RqDIAgIMEivpqC4L1XiKiX40n592klzNClgWXMkI+IvlhRw0yddKP1PMy5+t1NRqkiRis0hfT8hdZx6tqAmNpl47gXjfMZkhyAIKRWmGrWeOJYc0KYB16rKo3+5xoeWEI9wUsBdq3zYzjAYH8ogyT2Dz6wgCHh0Y997+ruN/tR7YnR/eUliJAls0UkIPBx4cqs/lRIa44GH1xknLDvCSZz1VjtOfL0NZ77V3i9/PDkoUqIjAwJWgp4BvwRWCc2RDuqxkxY8phFeQXk2rbn1FWPc2PK1KnxxZSWOK+0buF5IDCJdVk5TpiJBIvdYvnvVuVZdc+rJBv36tnhEb1r1O3x+mrIUIL3nXjpQYQ3buxPMklq5QbggCPj6R11Y2BDGv+tC+PkKpW8e6xg9cYG0iFh6MJpaDFOTLHJQZbm+mIAtnrguydngT2gIx0n9SFuVo15F7uU7LIb9GtXIs3PMCVE62LjsiB0j64ej8234y2lF5LYzqhy6z2uhw8KcnE5IQ4IWOCxk+e0JZXaMzLMxKzRyeieGNguH70/Jw6ILS1PqphmldsyudOCeGfkK365HZilJQNa5SWrhUmKS7rByuEbHr2+gIC/NNZV7QwestjGTxPq5Z5ak3oWLRrpwUoUDn15WgS1fq8Q7F5cpPistijmtHIqIhYOC3neBIuEoT7yxBTacUulUCBkokk1SG1LqWEBs51gLBm4rh/GFNrK8FVC+H2qPPPmbRClwpfaVGk/MLHegMseK03T8+iToBX1ZLRz+d04pjiu1o9xlwe9PLkJRFr7BLFg4DseWOkiScaDBUu5JxN2xDA/IHJu+5/FQXMAwyb1BjEzIPWq1kkJTQKug+8EUY1Ldvf5E1iqd5jTKvQQvkEEBu3sS2NwVZ5b9SCsg1LHbegdElE+gOikvlhRw5qJ2XLGkCye/3oZ1HeyyHDk+aIqkQk9WtcfwgkyJRt2rZhkJQ5GdAxV6QZXlBhKCIW+2t/aGMeXlVlT9txn/3kWrMamy2UgS0OMD1WlSAHBARl4E4zw2yYgiAcCc9Zkry/qDvf4Ezn27HePnt+BvWweu5HR/IIE/b/Hj44NagjNTUM86pYqkEEwImrIsKjWSBcqk3ggBdSjxmqqsT520leQFvNEYwpuNYSRVjNKrDeEUWbnTm8A/B0gtSpES7VmEnqjL8CgcreTeOcNditxOuRE/ZQQ+tdgOK6uuVgVKSeW0ckyFVbWk3GMMMN1W/ZLdGoPKLV9MwH6iDz7FAMETSYrKblZSbzqwfGYbGAsy8nM8GExij6xE/L0DEYUyndU/37vaR6pPe+JCiqykSrw604RmvNYQ1iU5V7RGNQtck3XUKpOLbIZLUdVfK5aSso89q9yuKaOTkGe36Jqeswz1AZFE4wj1fzoY8dzLsXFM1VCBw4KFF5ThBEbwRYGDY5J76RSOhQ7RpF1dpiV5eBXrKHvkOKvahTVXV2LRhWV4/5JyWC0cKtxWfHxpBX46LQ8vnF2Ma8Yp1b01hdrrsVuA43uvkyIexubbcGyJnUk86AWXV7ot+PYkYx5YSnJP+VybnnuDFywlW3UGwQrnj3Bhy9eqsOzycvzvnBJwHAeHVVTCza504IYJ4jM4PMeKH8u850YQSjmpLJdS9hlVE1KVBqmyXMb1um0cqnOtZM63RKJdTBBwVk7Z5ozWUcSNJba5Uso9J359YgEmF9kwo9SOXxybh59OzwcA/GYWPfeW3485s5QehOr3fmyBDcsur0D9N4bhlkNcOnsoMalIqxQF+hZIphTbyTbRZaWVkxJyjlLrmf7AJPcGMXoyEMRMKbYbKs/6sCmi8ebRW1WQY3NXPKvSMkBUFrEG4xs64/jHDnZJ7+uN4bRluZQ6QJJcUxOPJpXS6ZPmSGqSH0gI+PqHXSllgT/O45ENPbh/jRcHVB5xT21TkgG/kZFR6cqBD61yj75f019pVYR6UJizoQc9cQG8APzfSq/CxyzBC/jupx5UzmvG1Us6FYoNlnpDD/sDydR9lhSccrx3IJIiaQ8Hntjsx/rOOLqiPH61ricVCNId5bFobxiNjImwHnwxHqcvasdD63twzQddWLS3j4wKJwQN4ZQO1HPTrKPc2+qJ486VXjy7PUD6LmZCzlGl3XXE73Y4kc5z7vYvvPj2p9341qce/FyV1PmrdcrSw98OUIIopUJO54lGwZByT0f5dCRjeK4Vt00TJxMlTgvuPC4/tS2fGAGy/HgoUMmWVg4oclrIUsZhub2DTwaB57JxmFzEHnymKzeUY6snrnk+jmcQJWp4Irxu2EO676UgEch5etYWxPMsJ+1Y5B4A3LWKDpGQFhWoMcUuHTU/IJJ7eom1z24PKvxuAWCSzu9X4bZihsHfQI0ChwVTdI59y6Rc1F5XhTumaVWj+XYOeXYLM+zhSYZ6Tvze7CY8xsk9fSKNUsrYLSIRzkqWrcrRD62RAkLumZGfUtlcP96Nc3qJf5aipYBoL8bk23BWtVOhoJlWYsfDswpx1VgtqUaNg2eVO1JtEaWQu2acGxzHYRyDtNQbW7ttnGGSpkWn4sMk9wYvOE6rWDuhzM583lioyrHiuFKHZnGM4zg8fUYxGm8Yho3XVioW1ajUa6nNOYZYzDBK7lEK+L5ADfp9yLVxcFo50rNTak8uIvzcvjrKpVgQOEPlfyfv88YS91TeVv382HysuqoSn15egQdPLEypJ2eWO3B6lVaxJt/3whEuXNUbFFSdY2EGeBztsHAcTqnQPjeSn6nTql24AcTxFcvzFAByTOWeicGETJR7uTYOJxoYnHZEeE1ZSbpSCQkbOuOkb48R7Auw/foArb+PHGvaYwgyakmkCQJN7vUq94hJgFqttFelkOmK8pj9Zjvaw0ncsdyLJzb78fS2IL7xscdw2ANJ7skGadT9UKdjrmyL4s6VXvzk8+6MAhBYfkMJAVjaHMH+QAIv1gfxwYGIwuePFwTF88ELwMXvduLlPSF4Ikm8dyCC1xrDiPNiQvGIF1tw9ZJO+GK87gSPhUBCSJUy1zKeLVap76HAi/V9Zu4CRGWXN8rjlDfacMtSD059sw0bO42pOiU8tyOoIFslNeKivWFMWtCCYf9txit72EmXqfMRBOz0xknCZ0VbDBMXtOAZFdm8ui2K895px3M7g7h3tQ+PEqXzRnzdJMjTNSXoJYceCsSSgqLsVS9MJ84LihTReXUhheKo6BAlzZLkXhZluUbI5KNVuQcAc2YVovGGYai9rhKzVZ5Y16rK3b472fiKtjyNTkJb7/0fTSgSpEn28FyrpnQH6FXu6UzUjS6QAWJ/pi4ZnaEzsJXDE9UGU53MMEg3WsoiKfeo5FXpXfERiwI7vXJyL/Nn+0DvggRF0kl9nVqlJOFgKIl5dewFwWBC0PjmTdb5jfLtHE7Lsjw2366v6sy3W1DhtpKG8JKigVLvWTixjO6RWdrkSSC7pFyAtjBRI0eHeJJILkq9I6kJqXdM2levDFsi6U6rcqL2uips/VolnjmjOKVQLGYQmtkSs3JQxKF8wkmVC0vleiyFJWXEL8FtFdVIRvBFa9+YwyzLHVr4qoy0qnBb8OI5pQP+HcVOi6bUlwo/kJ41ilxU+7CyQJXlSt+tF6gBgA696N12UrlDs0iiDqv46bR8yL/+3uP7FhTJslyD7xZFTMnJTo7j8MJXSlB/fRU2f61Kd6HwaIe6TLnMZcH3ZGO3355UqFCyWzixbT2FUdLrtMJwxcZggknuDWJkQu7l2Dgcl6VZ5sg8K7NsRI239mVXVtjQw/brS4dV7bFUyqAaTQbIPcrsuyWUVEzy44Sabbs3gUc29OANmdKq1hPHSlnqK7XiLpF/1IRnyYEIVreJSYHU/fjhZ92p/f5W68fF73biuZ1BzN8dwnUfdhn2R+vRudcfNUVx+pvtuG25F9d91IXjFralvO0oxZ8nyuOHn4mhGB82aX+HT5qjuG+1j1R3GIFUrssi97IhRQYKcV7AvLpgihiIJIGnt2VWuvlJs/KeSWTlr9f50BMXy9FvXd6NfWlIth9+1o1T3hCDIyi0h3k8sNaHg8Ek/rE9gHPfbseF73am/OgAZTqmBHUi615/AvPrgySxpCafATF5V8KSAxHcudKL9/azDfP7g89aopjyciuqX2zGn7eIKrtcndqnbuJ822TPE8vjpb8gy3JlxKg/zuO6DztR/p+D+ObHXaRHXyjBozXNs1/k4AyvmB+pKHZaSDLuzuPyUyq784c7U2m42aKj9/5TRIrkucdxdFqn08phkg6BM67ARpYMUfhrrbL9sFtE0209Tz8JZ77VoVnsOIORNHdalcPQOe3pPR6l6DqYUsaz1XUAO1BDD029qm0/cWyJzNArvV3Xoewv0s3DhudamabdeXaOSZICtFJFQoHDgrH57N9f+k5qEVXaRpFheXaxRHUkgyjLltz7wylsNaCEHBuHUpeFvKdSiVQ5QWhJxDhL9TetxI5hOoRWoaykq8Bhwcg8m6L0mKXcY70DmUJt+H7LxL5J6RlVTsVC0i9PKEgpjlippnrknisD5d7ChlBKna/uW4aiH9VQwkMzCzFnZgF+Oi0PSy+rMEwI9xcnlWufXals1sJxmoRwL6NaSA1qzCUtsrIUzDkpco8one09EauFwz0z+si6S0e5NIq6yhwr3riwDNePd2POzAJFGTIV2GH0zaL84qhFlHK3VZFmPBjxjZqclF+jwwI8fXoxymULQZOK7Jh3TklKBXrHtDyUuayYWEiX9A7V9s0k9wYpeEHIKC3XbeMUSYJyfG9yLkbodAg5NtrEeCBBraRnAopUAICWcBIxVZqYhNaUck+7LSkowy1YZNjS5qjmb5/IfNMoyxup5Jc14bnmgy40BRLMicuv1orqKrUKa38gaThgQi8p8LmdQcX1dkR4fOdTD8IJAV6d/ep9CcyroxVm83eHsNCA+ozCvl5yjzJ8B8R0xC8LFo7TpEAvbMiMuKImr3FeUKhF4zzwu420v2AgzuOPm/14xcD38gLw8Dof7lntw/pO7f2knji5ErChJ4HZb7bjJ8u9OO3NdnyqIiapsvG9gSQiCQFr2qP4+kddeG6nqHBd1aZ9d8IJAXO3B/DnLX6SkE+HOet96Iry4AXgtxt70B3lyc5fKj2nyD15CTPl4USlXGcKSrnXKSPqXm8I44OmKOI8sHh/RLGAIGGfSk1MDXxYvliDAZOL7Nj19WFYe3UFXjm/NGN/sa+PVyr/bqwRJ+qkck/W/6lDOwBxIk558kjIt+srkvQgEQbqEJEKt4UsYVHjjCr6M+UuOnlUDUm5R72PUttMqevkdg3qhSxqYqjGgWACkaTWww4Q1eVJXsjIX/Bnx+brViEUOCxMEqbAbmH6LQLQLaMq6CXYWb5rUlknNSmX2gmKcM7vJbxZBFC2ZbkXjXThlok5un5+OTYOFo723cuxsn23pL9ZOE7zW5xc4cCYfJsuoUWV18pBtdccgNkM1UemuP/4fIzOs8JpFUuD5c9EkdOCNy8swzcm5GDOzAL837F9zwTruap0W5hj7+E5VibRabco1YBxHnhmuzgeVI8bTeXe4IbTyuH26fl4eFbhIZ+nyWG1cIpnvMRpwfEysprqJ42AWsS6fLQr9R0UUso94vrl6rofTM3DZ5eXY9GFpXj+7BJyzHBqpRPPnlmC26fnKxRhVEiJ0e6Hmnu7huh7WeayYs3VlfhVTRSfXl6BCwgvxItGurH9uirs+UYVHpopehZaOA4nEyW9ucTC71DA0LzqIQB/XABveN1A7OCnM5JoZpTZ8dZFZeQ2aV9Wp3HRSFfWg8h0uKnGmJmwHnhBJJ2o+fjqdnH1n1UyJFcmsT5DhQ180NRHWlDkwR7Ju49xzEBCwJ+3BpgTl4UNIfjjPJpD2v13GyyBZHnusbDTm8Cv1/n6lRaqVqQYxfz6IARBYBKXh0u5R5VbcxzSehSmAxWs4icm0gsbwprQhQ8ORHDswjbdJGo1Pj6oJdX08M7+CM5Y1I7XG0JYtDecKhcPJwVcuaRLYbhPBb7wgljaqyZ+f5Py6k0AACAASURBVKZK1ASAX6z04u7VPjy0vgfXf9SV0XkmeAFrZWqdOA9s7oqR75FECFMeg3JSn2o31H6ceqj1xPGP7QGFehGgFUdy5Z7a6++25d2az6vLpaeXaCewR7tqLx1cNg41hfasggPuO74gRbicOcyZIsoob1r53yhvNrdV7CNZ43WXlWOadadLaZUMv+UqoQq3BYsvLtMNW5BwYrmdJLhdVg6zdNRoEhr9CUQSdKDV/gCb+FvYEMZdK72o98U1qg0qXVCNp7cF8f1lHnJbd1TA5q645j06Tqd8Oc/G6YaD5ds5Zvl0vkMk51jc0lVj3UwyTCLvWL6LkieohXiGpQVAlnIPYCdmZqvcc1o5/GV2MXZePwzPnFGs2e62cqlzpYg4SblHkZk3T+wb08k9u2wc8Ode/0A9K4R0KaBU+MoxJfYBS4I8ttSBDddUYu8N1akQDzlmVTjwzBnFuH16vuL3ZC2y5No5TGWoPr8y3MkkOr9S7cTdM5Tf/+9dQWzoiGkWst1DdPJr4tDj7uMKMGdWAX44JRfvX1KmGG+cN1zZxrNUd2qow7LOGubEVWPFhTgWISb1ySOoslxVm3FsqQNnVbsyShSWIIWLAOK8eDbhpad3fnIMxCLx0YoKtxWXVSZ1E3Dz7BZNAjmVtjtUPUXNVn2QgiKN9JBj45gTgXOqXRhXYEMFY3DqsnLM1cUx+Vb89yslzO812vhRuGKMO/2HDGBTF+2BtqIthmXNUaYXnDz9L5Oyoq2eeKpciZKi16XIPfYxn9vJ9gvyxwW8VE+r4Iz6z+mZjbMwd0cQrzcOXDnlZaNdmpQoCkuaonhhV4hUXwJKUuRQgnoGwgkBEYI8Muq7yDoupRRNCsA7srL3el8ctyz1kASVHlgqVz1s9cTxk+XdpJ/grcu7U9fLCnw5EEhiWYuSVNypCtoIJXiF/93KtlhGYSlU2nJ3lCeJUkm1S7WjcvKOIl7TlUdLqPXEcc7b7bhntQ+zF7WnSH0A5DPTLiOpY6pLofhjtQ8o5QkzhMePaTEm34bVV1Vi23VVeOOC0tRgP5cozZRP1FnKPZuFrc5y2zhmf5bOD0xSB1051o0ll5Thr7OLsPqqStQU2kkyQ3neovKP+g6XjcNMAwq6lhCfIvHUkN451mLRP3cGce0HXYqgKICdmqeGOtlajqe3BzTl6r88oQCsqia3jcP1E3LA4nkKHBYmOZhnt8BmodOULZxIHD5yEp2KKJmys5Jg5aXA8skjAFzZ+8yMK9CetBSyUpljBUdorgdi0ZUiLB2yU6GCXiSl2MkVDswsF7fbOOD3Jxfihpo+cvXuGfm4brwbp1U6MO+cktRz3p+1skKCQKC8wfoDq4XLeELJUu5NKbIzJ7jnDXehwGEhg2wuGunGNybkKFRO/riAc97p0Hx2gHjN/2fvvuOkqs/9gX9OmTO9bG9sA3Zh6QhIF1AUFMSCRMWIhtiNiYnmp15jItEYDTG518REzU1iSFRiu1GjUROx9wbSWSmCdLbXqef3x+zMTvme2V3YhS2f9z+82DOze6ac9pynECWxqBJuGOXEfVM8KE8IYH13tCNu3/b9MZ0bEjEtR8Nl5TaoUniS+EOnpMXdvEscxnPFcHv0RsZpBZaklJdU7TK66o4JLpxbYsXkbA2Pzk6P9kTtiGh/IcpsptSmCG5GMrhH/UpXMqgKHQpsqiy8Mwy0l4OITkAyzDIsqvikFginSc/KtwgbmQJIaoLeFamm43TFBweNBxz8dkODYQbd9vrOTfsTeXVP+KJE9Dk9tKkR3qB+1D3ogHCgTaQzmXu6ricFNYx6DSU62uw7EYdJ7nTj2Ds/MR6ocvA4Ze6JslMOtQSFQcdDnVwnX1AXTphNvBiO+EdMeeZftzV3qSztWLUGxT013z/ow6Nbw0E5o8DhnqaAsCQutjz1Q8F2KgrYGdlWl5zZ+XVT0KCnZng9hZl7TamD+l/FrFOkjPiRTY14blcLVn/ZHB1A86ctTdFsJ38IuCPmO9zRJGzRxNZEiZl7orLQrgSZByJrW1Z6bPnNWUXWuABRYp8t0V34SP8c0UQ9sxIODl5WbhfeQCtzm1IOfYkNJk7OMWNZuT1aftjRp2tXw33ZRFn7VsU4mz+RUZBtd4Nx5l7EV41BvJUQ2M+0yBjmPrbj+9M7WrAjIcA9Ms2EGQbnHDZVgkuTcVZRcpBVQjgTzuicI1VfvMh7fMFgGz5bnJO0PHJ8MioJjr1AvGmMM3rxurjUGg2OTc81x2UVzszVcE9bMNEkS8jQkr8JR5u5F2uCIPgbe7ybLZiYGQnuyZKEF8/MwvPzM/HJ4pyk0uUsq4JHTknHS2dlxX0m55QcfTBOVIK6fFjnB+30FFF25SC7ghybElfKGFHuVqOZvomZTFZFwllFFlhVqcOpmra27ybR8ZZhUfDC/Ex8a5gN901247qRnQvuSVI4c/jwZfn498LspOvS80vb9xUVHhU/jUkQGOxSsXpuBk7O0uDSJEzN0XDDKCe6S55NwaNz0vHKgixhOWkqP4+5+TM63ZSyTyuJjRPsK7ua6NRf8NvTTyX2PkszSzi3xIq/b29JunCM7bmzrNwWVx73jZi+Q3k2Beuq4i+QIyeaiXdlIiLBmTKXKixRnZ5jBtDQiVcUz6NJyLYqyLXKHTaN78hfDbLcAOC1fV7DVO/Y4J4ogyeV779fC29IFwb3djYE8buNjUc1QTDCKEMv8ec76gP4155WpJtlnFlogccso86nI/ZP21UJ4zO1pAuw7nDDKAd+YxAQdKQog0qUagDI4ePUc0/0WX52xC+8wN7TGBSW4jT6Q6jxhjDIrkCSJHzdFBQ+3yg77J0DXlS3BpFuUfDKnqMbXtMT7ltbj4uGWlFlkEW5pzEoLGlbV+XDlLYplKLv357GQLR0cHONH69+3YpZeWbhQf7vXyZnle42mMK9P0XmXmxwT7SNxk6L/vab1XgpIfCxersZ/3dGBlYn9JiMfZyo515sybVbS97v6boed6G2K2FbFwWWjG7KkLECu4L/Gu/Czz+vR55Nwa3j4i8O8gUX6pHvUYlTBRD/PY4E/qyqhNvHu/C9hHL0QXYFuTY5LlM8VqrSFaMeRBGRfdBIgyEgQzq5//3pp+Ky/69SDKxKJcMio9yj4oNDXZss3hGbKqHEqeCt/cnLIgHUC4fYkjLQdYSDUWMEpe1Ae2mt6HgVG1Aa7FJhV6W4fc5JbdltRmW5sTfWhrhVfHReDlqDOpym9sCMKkt4bWEWntvVglKXiuk5Wty+IEvTkZhU3VF/us5waTJOyjThM0F/VkB88zb2OGlWJJzSxWEWM/PMOKvIkrRfPVUQSEyUOPRk6VBbr+g7miNYh0hgfX6hBZOyTHEtJb4Z05LmJxNcuOz1ahxuDaHcreJHJ7mir2l+oQV3p2jJ0ZnJx0Q9ZVymJjxX6wyjoPSPTnJhmMeEGm8IFw+1JQ3bmldo6VTbh+PtmhF2lHtU7GsK4txSK4PuR0HUZqYrbXL6E2bu9VO13viLwxm5Zvx6WhoeEvRIiZ0U9u3h9mjaslWR8MOx7Rcuov4eJW13D41SmyMXDaILS0DcCDpi3iDjk7VIdoTRCXF3TcgJ6cALBhN+dxxD5h4A3JpiQuwzO1uSsoKMsh+B8B2qVA2uI76sC0Bvy9bZVhsuC7z9ozpc+3YNxj19AGuP+HAkIQCT2UFj9c5m9Yl8e7gdFw8V9050miQU2sPNqRN15bokkiX3l61NOP+VI/jNhoboe9CdRCXW6w2GwIjK2D4+5MOIvx/A6KcO4ttv1iAY0uOGVcTaZZCxFtKBDTUB7GoIYGsn+yt2pDjF966zDraE8OjWZmEWIhAO7iXuswDg48PtV6TC4F7bgbuyzo9p/ziEn3xSj/kvHcYXCaX2Kz6pEw6d2FZrVE4Y/rkwuNcW+DOa1PnegfB6eoN60gUoALyxz4sv6wMpm1uLynLrfHo06GcS7N8S13VnQtZSsUOJ9q2K+P6Y7rtrPZDcPNaJw5flY/2SnKSLE9FJeSRYnFgyBMQfq5aV23Db+PbPxK1JmFdoSRmASDXIYX4HJYeRrL/E7B8gHGx0mmTDdhyd8f5BH85/5Qj+vDU+kN1RICbDLAszIDtSYDPuawiEgxmipuoAotvjaQVmw+NLnk0W9lyMVDeIzkcSs8UePqX9HCzLIkczPERZcADiskaBcF85lyYnfc9cmoxLy+2YkWtOWjbJnbwf60z2b2fck1BuHJvJ6hJkB6b6vnaGLEl47NR07FyaF7357FAlfHd0x5k/4zM13DjaAZcmYVaeGT+fLC6VPt5EEzAj53tmRcJLZ2XhD6ekYVm5DT872Y1rY7KcpuWase2iXBxclo+Pzs/Bopjy/mEeVXj+FCH6LhP1ZbIk4cIhNlwzwtEt2cnHiyRJOK3AgkvL7dGbRdR1I7qxzLov4zeon0q80Is0IRaV2cSO+x6boeHfC7Pwo5NceHlBJspiSmNEpQORUq/BBs3AIxczoosaIHy3XPR7C2wKVk71YIxBWVDkDnmFwQXA3EHGJ+jdZWdDAMG2plWivl3HYmNMX74Io/cCCPeBOm1Qx3ejGvw6DraEoOs6fvB+bVxAqtan467P6pP6omVZ5ZTZITePPfoAgUeTMS5FHyNFloTfreEeE741rHMDVb5uCuLhTY343nu1WLPPizs+rhdOjm3wh3D3Z/W48s1q/Oyzeuwx6CNlpCvZKbd8WBc3SXZzjR9nvnQ4moH47M4WPLqtyXBIiFHQDwhPoXy9C0MxzkgRRAdSZwZ1xT+/aknZc0/0/r13IByk84d0rK1Kfi8i2cBP72iJZji2BoFZzx+OBsKCId2wTH1Lrfj9faPt/RMF9yLbpdGkzs+r/Kj1hlL2OtxYHRC2OYj0CDOahB1ZX9E068QS5cT9R4lTxcVDbfj+aAem52r49VSPsOSLOkeWjEvaEvt4LRkc3leVCPZlsdl1kiThlnEu/HtBFlZOcePtc7KRZjae0gqI+55FDPeY8JvpHkwzmAYaCbSkmlx4rNmdawQT468e4TAs+ZWlcGZqR4NERKbnaoblXRLCJdCFguETQPs5hSpLWDklPgg+oS27TpIkTEoIws0tMEfPoUSvKTGIv7DYin+dlYn7p7rx5qLsaNmtW+vcdOKjcemg5P1cd2WsTckx48bRDkgIT3e9MSHI9sdZ7cHMHKts+F3sCkmSkGaW8cgp6fh8cQ7WfyMXs/M7l41z50Q3dl+Sj+fmZ/aqi//EjN/YSdcmWcKSITY8MD0N1490JAUDJUkSZq2YZMnwHBnAMQXuiYh6m19MjT92Jx6PBgru2fupxN5WkR48xU4l7gRyUpYp6WR3YpaGm8c6MTYj/iQsT3DHO5J5J5osJKH9rrOo3xMQDkr9MuFEetWcdLx7bjaKHCr+eWamsBF85MR/lkEGQLFDTfq9EQUdnNSeW2Lt1JxhfwiorA9nwjUcQ388ER1ICtCk6jFoU2WcXtC5k9vNNX68td+Hdw4klzy9sc+bNMgg06KkvPg7t8Rq2JxblpJLYWI5TZJxk/IUjcadJilartkZt3wY35Pv6rdqsK8piKaYssob363FL9c14KkdLVi5rgGLX61KmnSbqkdZV/pcHmkN4dxXqvDQpkY8vKkRU/9xKClQdNuHdYYDSr5qME4131obMGxwL3L5MHvKQLjRtD4AuDLFdMlEG2r8hpl7uxsDSa0EAODdA14EQjr2NweFjdQjAdh/JWTI6QCKHtuH7XUB1PlCwtJbwLgf46a291AUoPu6KRyINCqbD+nA2we8wsnA7b/fj6Dgu1TZlg2cOAgg4ou2AKcoEBrb688X1OP6LSpSOFPHrEj4yUQ3XjwzC98afuJ7TfVXKya6ohfOk7JM0Qt1UfnrcsHnMClbw5UVDhS1HZuNMmyWDrV1WL5zabkdL52Vhf8an3wTJnIuIGr8HbmBYBTc+8bgox9o5dKkaMAsUZoWvqkjGsbQEacm45Iy8U2fSH8xUQZ8pkWOm5h6aZktetNDQvxn9MOxzujnsajYglWnpkf7FY9ON+GCmPfFpkrCm19Tc8z49nBHNOMvoqfKxTwmYPXc9GgW1zC3GlexcazunOjG19/Mw+cX5CQdl88vteL5+ZlYOcWN18/Ohr2b77qWutTo+W1fdn1M769yt9pt34VU1TG9oSSZiKi7TM/RcM0IO8wKcHKW1mHf0f6qTxwRFyxYgJycHBQUFKCgoAATJ06MLnvqqacwatQo5OfnY+nSpaipqYkuq6mpwSWXXIL8/HyMGjUKTz311IlY/RPiQMIUyUhPD1mS8PApaZhfaMF5JVb8XlCmayRVWa5IbNmHKLh3UqYJNlXGWUUWPDk3A7eMc+Ldc7KxqMQKT9vJmkuT8eMJyRNTyzypg3sFdgWXDbPjr6cmT+o9bZBZODI7YqhLxYSszl1YTPm/Q8j6yz5hP8FjlTgMYVSayTDoaFMlzM43ozM3or+o9uOTw+JeRkE9eRJvpkXG8FR9nSwyphoE8B6emYaXz8oUloa4NAmKLAlLwoD2qZQjBMudmiycjNQVI54Ml8B+fMiH1oCOf+6OD6RtqwtgxN8P4M19rQjpOr73bg0K/rof57x8BKLEOVFwqiMPbWrEPZ+Le+L4QjDsZZRqIuvWWn9ScP/nJ7sNJ3XaVdnwJF+WjPtpAuHePxcOEV/kKxLgiinZrvcZD4k50BISDhmp9+tYV+XH1wbbV2S7E13A+EPAvWvruzwtOOKVPa2oEZQKA8Alr1Wl3Ob/uKXJMEsRADZV+4UTRLe0ZWo2GwxCWVflR0jXhc/dHfOdSJx2Hdufi3pemduETxfn4KPzsvHSWVnRvq2DXWo049hlkvCb6R5cUXF0J5/fG+XoUllhkSBjLXZgUeLUzHFtN/dEwT1VAn451ZPUb7Cz3Jpx2W1GW+Asw+CmUqrML5dJQolTFU7EjUzNEwX3EnvlKbKEv52agRfmZ+Ltc7JxScwU15OyNHyxJAdbLszFqlMz4no6SZKE/52Vjg1LcvDuOdnYfnFepzPKAODaEY64z+E8gwnKR2N+oRXvnZODJ+dm4I1F2cJS0GNhN8lJ/a2A8HtySp4ZV1YkBzOp3XUj7Hjs1HT8YrIbry7IgtpNn09ZisE0zNwjov5EkiTcO9mDA5fm49WFWSmrHvqzPrNnX7lyJfbu3Yu9e/fik08+AQBs3rwZ3//+9/Hwww9j27ZtsNlsuOmmm6LPufnmm6FpGrZt24Y//OEPuOmmm7B58+YT9RKOq30Jwb3YlP8xGRpWz83An+ekY2gXJtKJNpLYctvbEjIDfjyh/cKj1KXEnbRKAO6eFF4uSRLOKLTgtvEuYaCnWHBRUt623k6TjJm5ySf757ZNTBL115lbYIm7u55oYrYJczuZBQeIS/OMSqXumuRKOfkwlQyLjEEGARqHSYLHLGOBYNJfoi+q/HHN+RNtSOgTl2WR4dZkDBK8l7IUzrAzmnrsMYd7A4myJSMlMU6TjAzBnfdINokoiOcySShyKMLm9V1R7Q3h1+sb8MkRH7yCt6TKG8LiV6tw0/u1+Evb9Nk393uxel/7d7Kyzo9vvlaFOz42blxtZFeDeJpuR1INkdlYE0jKkMu3K1hi8J23qZIwcA+Ey6ZTHRzdmozbT0oOvgPh7+uoTk7bBIwne76xz2s4HXhPUxC6Lh5MAwCv7fXicIogWyrvHvAZBgbfOeDDqf88bPjcN/Z5cc4rRwyXb671C4fwRILuooEaQHjASINfF75XsT0JE4N/van8bKBwmmSUe0xJQZRfTfVgy4W52HRhLi4t71z2pEMQNFkxyd2lzzVLcEyKDdw9Oqf9RphLk3B2cfgYOFgQ3HNpMlyajFvHu/Dp+ckTYDvi1mTDbPCMmCzFkwX7/t/NTDPs2efUZJgN+upFgnui/Zno8ZoiYWaeWbgPs6W4IQIAgxwqRqabon+zs3JsCn4/Mw3DPSpm55uxYpJ433q0hrhVnFFo6fJ6Uc+TJAkLiq24aoQjenO7O3yzzGaYmZ9jHZgXvkTUvw30m9l9+oz/qaeewvz58zF9+nQ4HA7cfvvteOGFF9DQ0ICmpiY8//zzuP322+FwODB16lTMnz8ff//730/0ah8XiZl73ZF+L7rrGhsUuLzcjqFtFwJj0k1xk3ZtqowbR4eDfxLCQa5pBgGhRKKsnNgm/4sHx5fh/GKyO3oCL8pWmpVvxmXldjwwXVy2O7fAgjNS9K9LbJCdSJOBsQa9rDLMsmHj7Om5Wspm4A6TbNjbMLJOl5Z33IduXZW/SwGPzLYTQFE/ILcWzggyDO61XXwOEgRoPTEXpqLPODKoY6Lg/QqEwjtvo9LcrvT12VTjxzspJgEHdCQ1hF9zpP313PheLf4pGJwgMrsTE/2OVbU3hBcT1icjoewslk2VDAfipJtljM0wGQakPZqMIocqLD1LN8uGfbW64sntzdHBGYka/DrqfHpSpmJEtTeENV3oPxhrQ7W/S6XWXbGjPijMVHxmZwv8IV04UANIXdq8Zp83GrRPLNsVNbanE0OSJOTaFGEprJGLhsYH5pcP63pJ9bgMU9zxZUKmKa6dxvxCK16Yn4mfnezGW4uyo/sLUduE2ABcqavr5xYuTTLM3IvtQbi4NP54NirdhBKnimfnZeJ2QZlxZPqnsJVD24sXZaz1pmDXeaU2fHBeDv4xL1OYbUnUFSVO1bBCh8E9IqL+p8+cOaxYsQJ33nknysrK8KMf/QgzZ87E5s2bMXny5OhjSktLoWkatm/fDkmSoCgKhg4dGl0+evRovPPOO4Z/o7Kyskdfw/G0p96C2Nit99AeVNYfe1+46WlmvFsTPiFYkB3Aju1fxi3/yyjgsE9CjrkZ+3fF9zlb7AAmTZBgkoA8czMqKw90+u9O8ZjxQW347y7Kif+7UyTgkgITPq1VcGpmALPV/Yj9KGela3izOvxVX5Lnx6GvtgMApkrARfkmrN7XfpFx2SA/dm7/EnYdGGSx4OvW5AuwC3J8WLU3Rf87WUeu3gAg+THNVQdRpsp4S7AsF01YUR7C7VvFAaAje79CFlTh7/U11qGy8ggKdCDdZEW13/hiZXu9H6aQF0D7iZ1D0dEYFD8nWHsIlZX7kQNT0t+2S0FUVlbCFgJcqhX1gfjfUbt/NyrrdLiCGhJ3N1qwNbrNpSN5ec2BvahsjgQp4i/y1h5qQmVlFYZIKoDkQN41eXU42GDG9uaOL6C/agjglR21iH0/OvJls4zKykr4Q8C7Bzo32AMALs+qg9mv4pXDx3fX23hgD/yNMoDk79ahvV9hjlXCKiQHtK26F4e+2o67ymX8YFPy8oNfbcdhCRgSlIGE51tDXmQHmoR/EwCcio4Gg+9crK11AfxpYy2M7kW9sXEnDjVphsuf2FpnuCyV7fV+6J3qvtl1OsRDM460hvDoRztxuFaB6PDsDQJPfL4Hou98UAce+nA3Li4IYFNt/OdhCrT2meNbX1nP4+26YhWP7zWhxBbCec4jqKw0zhw1ckWhiod3m+BSgeW5DaisjD9G5wLI1QD/ASD28Ly80IQ/7Wnf989ytSR8Tp3fBwLA/p3hY7BdsaIpYR9g8jaisrIaAJCnAxPdZnxSF943n+lpiv7d2Rrws4S/21oTPlZl6MnHqjJz+zbgVKxx+55SvQaVlcaZtv0Bt6uBayyAi/NNeGJf/DYRqN6PysqeuYE1UHC7IuoZ3LaMlZWVpVzeJ4J7K1aswLBhw6BpGp555hlcfPHFePvtt9HU1ASXK75sweVyoaGhAYqiCJc1NjYa/p2O3qy+IhjSUfXuvrifTakYEu37cyyeLtXxt8omaLKEpWW2LvdtOdp3+NnSEP62rRlmRfx3Hyw3fu7jJSE8taMFDpOEhUXWuPfhttwAXnzuEBr8OgodCu6YmYvMtoyFG4ONuPmDuqTfd9GYPKzaa3wh4LaomD44HX/5uiZpWUVJAUqDOv64pyppWXF2Gq6f4MYHrVV44avkTLDRZaWYobXi6f21ScsKMtNQVhYuc553sAZPfBmfaaZIiA4k0CFhc2N8IGvltHRc+3by+gLAqJJ8lBVYMA1N+Nve+L+daTejrKwQAHD24Ro8Vhn/d8eVlyLLqmCmvxH/PJRwIem2o6ysKPw36urwnyPx22bF4CKUtfX6m7LtMD441N4ncOkwN8rKCnF2ug8rdyRf5E6vKMUjg4I4LUXpZIQOCZ/Xd/0O9uwP7G2NvDvfb3HUkCLMMLXilcPiEt61F+Rg+RvVhr32jJS5VVTWGffhO2lYKeQjfqAy+Xs3cmgpsq0K/nTwMN5OGLKS77ahrKwIZQDmjQpi5JPtV/w5VhnDysNbtKs5CGyID9bne+yYN8KFuyoPCdfpmlEutAR0/Haj8T45QhRkj6h35KI+kLxNdOa5qSQG9lQJWD03Axf8O/k9BMKN40ucCn71RcevJ5X3Wz2QLSEA4ozD1xvsAMTfj8+8Tvy4LBObd7UAqI7+PNfTvq31ZpWVlf3mONzd7ikD7jnG33FvGfAjfwiKJHUpW+1XZcB1dX6s2etFhkXGeaXW6BAJALi5oR6/XNcQ/f/ELBO+rAtgYpaG7fUB7EwYAFTett8Yse0QPj4c/10enOOJHssA4KUhOl79uhVZFhmTEzK1r66vxcMxk7DPHVOEwS4VY7wNeGp//D72srE5KGtrt7Ei2IQfvB/eZ+RYZVw9pbRXZe91N25XVNbSAOyL3ybGDy1CWTdk1w9U3K6Iega3rWPTJ2p1Jk6cCKfTCbPZjKVLl2Ly5Ml49dVXYbfb0dDQEPfYhoYGOJ1O4bL6+no4HP1/csqh1hBCMUkh6Wa5WwJ7QLh85coKBy4bZu/2hsyp2FQZV404ur9rN8m4fJgdFwy2Jb0PxU4V65fk4v/OyMA752RHA3sAsLTMltQ7b6hLFfYBiuXUZFQYDKBwa7KwzBQID8wAswspEAAAIABJREFUgNMNSoIdJuMyx9jyndMLkjOlFhSl7iF4ar4ZkwyGiEQmA44QvKbYnk/nCpp/R3rHzBGUo8ZeTIn6KjpihjHcP9WDSAWZVZFwXltPxVHpJoxLKBszyeHp0KIegUC4JOxkg8+gK5oCOr42KBc14jHLhlOPR6SpKHGqmGJQUpzqW/+zSe6k9yFWulmOK6WLFSnpXlqWXOoX2/unwK7g8piy76tiBgGIGnM3B3SMTFMxxuA7W+hQcOt4p3ASqGgAi5HvvluLrswyMZrS2ZEMi4w5+WbkGPTTdJkk/HiC2/B7l9fJ/pCv7W01nMQLAJ8cNg78vn/Qi+ZAKLks19R/AxfUNQ6TfFSBrKFuE64a4cDiwba4wB4AfGekAwuLLCh2KLhtvBP/XpCFnUvz8PQZmdF2HCJzBL1tXQnlypoiYWGxNSmwBwA/neTGZeU2jM0w4YHpnmh/wHJBL+HY6bDfGmbDqjnp+MkEF14/O7tfB/aIgHDv5ES5x9izmIiIep8+uWeXJAm6rqOiogIbNmyI/nzXrl3wer0YMmQIhg4dikAggO3bt0eXb9iwARUVFSdilY+r5H57ffJjPm48ZhlzCixJzcltqozVczMwt8CMYoeCKdka/jArDaosYXyKAIHTJKHcrcIhuGBwaxLcmiyc5ndW2zCMU/KSL2KGuBSYFQkVaeJk29hebqcmXDDZVQm3jDNuzC0hHLi4cIi4tCqrrS9LuaAvW2wQZlaeOS6AMTq9vZl84jRCANha255pJuq5F/v+jUw34d1zs7FyihtvLMqKDoKRJQl/mp2O0pjnn10czirJssrCRtK5ViVuEEyi0ekmvLUoK65nZHdxazLGZIiDd5GJ0uMEy1UJ+PLiXPyXoM8UEP78/jEvU/h6PZoEVZYMJ+NFgnunCYLCoYTK0V9P8+ClMzOxZmEWborpsydqXnu4NQRJknCLwUTNQnu479i3hycHFRcUWXFJWddK/SIKbOIpmxFTDfo0AqmDYOVuFYosYX6hOFDubNt/iPp9ATDsS5mozqcnZTN1ljcIvHfAh3p//AfHnnvUkzxmGX87LQPrluTilnEuSFL7dObFg61xAfGLYvar11Qkb/s5XegPbFYk/M/0NLy5KBvLYoaTzMjV4oIZN49xxt0UlCQJi0qs+P4YJye40oDgFJwcpHXj4A4iIuodev2evba2Fq+99hpaW1sRCATw5JNP4r333sNpp52GJUuW4OWXX8Z7772HpqYm3HPPPTj77LOjmXtnn3027rnnHjQ1NeGDDz7Av/71L1x44YUn+iX1uH1NiZNyefJ6tMZlanj6jEysW5KLlxdkYXzboIxbUwTLnCYJZkUSBiciAcTEgMYPxjiiWYUlTjU6qRAIlw39z/RwQ2SbYGoiEM5AjPCYZVwzov33Lx9ux8h0E84pEQclMiwyVFnC+aVWiGYuRCbZiv72geb2DCFNkfDn2ekYl2HC6HQTVk5pL62SJAnDEgJ882KCJKLBJ4kN54d7TLiywpHUiH2wS8Ubi7Lxs5PduG+yG7+bEX6vZElCgeDCLccqx71fiUqcCsZkaLhhlHHGydGwqxJMsoQ0syx8vZGsE1EGXqFDQYZFwf8b58J3RyVnH7u08LTkWYLAcCRjr9ChJmV+WhREs3CyO9FcW5IkTMs14yRB5mNiQC2yLmcVWaKDdmJFJj+LsjrdmoQHpnkwOEUQ1ki6RcapgkBlxLhME6yKOIi3sNg4oBvJXJ1kkLkbyTQdbDBgYEYng3si6V24CFuzrxX1HKhBvYTDJOPx0zKwqNiCbw+3497J7YOs0i0KfjKh/ViqSuL9QVfZTTKePiMDl5XbsGKiC7ca3BQhGihE2amJGbhERNT39foz/kAggLvvvhtDhw7F4MGD8cgjj+Cxxx5DWVkZKioq8Ktf/QpXXXUVysrK0NDQgPvvvz/63Pvvvx8tLS0oKyvDFVdcgfvvv39AZO7t74FJuRRvXqEF/3dGhnBZJCh1fUIQJt0sRwMAN4xywKVFJvspSYGkP81Ox6o56Vg9Nx3rLsiNCwwkToI9U5BJ9POT3XjxzEy8dGYmfjoxfPH0TUHZJQBktwV/0i0K/md6GmLjHokTFRMlftem5JjxxqJsvH1OdtIk29/OaJ/YpkjAopgA5iB7cvAn1d9N5NZkXD/SgatHOOJKr0XBvVxb6sy9SAZdsSAA15Gziy3RzzV5Hdt/LppAGZmEPFSQ5ajEnISLJwuHP8NZggvjjJj0yj/OSotOIQaASQlBusTMwFTBrkQrp7RftKtS+0RPSZJwoSALMvKZnySYLF3VGoIiS7hqRHIgc55B5lxEulnGaYJyv4gsiyzMJFUk4KeTXElB6IhIcM+opDuy3RtNtJ6UpeFoY2wz84zLyBODqu8f9CUF99wG30mi42FCloZVp2bg/qmeuFJ/ALhxtAP3TXbj4qE2PDc/s9vOV8ZmaPif6Wn43mgn1OPYQoSoN5qeq8Ud+2PPv4iIqP/o9QM1MjMz8frrrxsuX7JkCZYsWSJclpaWhscff7ynVq3XyrUpmDfIjJ01LagJqiw76SFzCiy4fqQDDyYMBIicQBU5VNw72Y1bP6yDLAE3j3VG75QWOVRs/EYuNlT7MSbdBHtClppJDpcNiVw/0oH3Doab5SsShGWPkiQllQHOyjPDpUmo98WX7GXFZGxdOMSGoS4Vv93QCFkC7pgQn6F4ebkNj25rH5px45jOZ0RMytbw4pmZeH2fF3MLzHHlqRZVwk1jHLi/bRjBHScZZ0Z2haj/WY5VQUnKzL3wsqPJdpqVZ8acfEu0WXssT8zvG5NuShqaEsn4Et1Nj+3BJlr3yHdugiBQlh5TnlbuMeGF+Zn46af10BQJ95zsjnvsdSMdePeAD+8e8OLsYqthCarIzDwznpuXgXcP+nBmoQVDYoJkl5TZ8fO1DdEy31KnEs0kEAVxI9mGFw6x4eef16Ou7Tuba5Xx85Pd2N8UxBfV4tLVDIuMaTlmWBSgVdASMc0sY0qOlvT8k7M1ZFoUvHZ2FkY8eSBpO4mUxIuCr0B7wHawQVlutjUcVNxYkzz4ZHquhg8O+qJDbxJNzTHjuV3JQ3YAYN4gC7bUtu+D1lf5UZLQwzKx5QBRbyFJEq4WBPGJqPs4TDIempmGez6vR7ZVwU8nuTt+EhER9Tm9PrhHXbew2IqFxdbotBldN7hipGN2VpElKbg3Kqb08ZoRDpxbYoUvpMcNvQDC2Vap+n+l+psPTPfgnf1enFNixThBQEdEUyScWWjB37e3xP3cY44PrkzI0vDnOenC3/H/xrnwwletqPKGkG+TcX5p1/rSTc81G/Yeu2OCG4tKrFAlCSO7aYLb6YOSX2+5R0WFR4UsJfeUA5Ayqw8AfjfDg3d2HMbj+5LXMcem4IxBFvzqi4akYRvumIyVsYK+eqUxQaErh9vxhy3tUyBjg6iibMRI3zxRRmBiNc64TA3PzstMehwQvgB4bn4mQrp+VCU7s/ItmJWfHBDMtyu4a5IbP/qoDjZVSgre/mqqJy4gen5puKQ9zSzjsdMy8OsvGuDRZPzoJBdKXSquqLDju++KJ+RmmMMDA6blmLFmX/LE2XSzjO+OcmDVtqa44N+8tkE2DpOMW8a5cPtH8dOdh3va+zzOLTDjP3vbf/fkbA3T2zJqRb0pI69lQpYmDO4V2hUgR8O7CdOKIxKzdWONTDeh1KlEJ5IGdODN/fGvO3FIARERDSwLiq1Y0IVsfCIi6nt4xj8AiJrdU/eYnmvGI6ekYXK2hiKHgouH2pJ67eXalKTA3rGQJAnLyu14ZFZ6l0/UrqxIzpDI7USvtYh8u4JPF+fg+fmZePfcHOR1c8n32Ayt2wJ7ALC41Ir7p7qjE1nHZpiwuNSKdIsiHFwCiDPjIixKeKrsebnJARoAyLOFB59cJWgUH5s9JZqYWxDzXl4/yhEtpcyzybhgcPvnPNipxvVgG+5Ro9t4YgYoAOxu7NpEX6BnevFcP9KBry7Jw8Zv5OL8wfHbyLJyG64f6cD4TBN+MsGF6bntwawZuWY8c0Ym/jg7PRoAXVZux4tnigOUaW2f9WkGU6fTLTIGOVT8dGJ75oJDlbAkZqDMlIS+eh5NisvkvHyYPW7ZgzM80c+gzG3CSQkDd9xtQ01SDeOYb7C+AFCRZkKaWfyZzMg1J03wrvayLJeIiIiIaCBh5h7RMfrGEBu+YTBptreZmKVhWbkNq2JKa0WBplQ8ZtkwMNbbSJKEbw934PJyO/Y2BzHIrkQDV4tLrXgjIbNLluJLeb9ZZsPfKtvfq6vbgqNFVh3FDgVfJQTOIlMhRdmJsQGWXJsSl/118VAblJi+UCVOFZ8uzsHGaj/GZmhxfao0RcK9k934wXu10BQJdyeU14xKN2FDTMnpGV0ore1pRqXOqizhZyd3rUxoeq4Zi4oteD6hvDkSrJ5bYMbtCc+xKlJ0MMxVIxzItipYW+XD+aXWuIzIkzJNmJRlik6tTeyJuaDIgufmZeCLKj8WFFuTSnFXzUnHaf88jIMtobZ1CX8Gs/PNsCoSWhLqb90mGQuLrVjxaT0CgmxSkyxhYqaGf++N/76OTAu3XZicbU7KUI3FgRpERERERP0bz/iJBpi7J7lxWoEZEoAzBpmjJZD9mSJLKHKocRlpZxdbYU+oWT19kCWuB9wNoxzRkleX1j7gQZYgHPaQ0xZYEgVMaxN6uP1lTjrum+zGf0/z4H+meZIen2lRMCvfktSAHggHlPd8Mw87luZhbkLG1y9jphSbZOAiwTCL/uLG0U7EfoIZZjmaHTfMY8J5CX0rpySUt55basWdE91x/R+BcFD4H/My8ZvpHqyem44fjHEkLZ+Vb8ENo53CHnuDHCrWnJ2Na0bYcfMYJ/57evjztakyZguGnrg0CaUuNWUfJNH37fS2z35GburSfKMhL0RERERE1D8wc49ogHFpMp45IxPBkA5ZGrhl2x6zjN/PTMNPPqmDBGDuIEvScJJhHhPeOzcbnx72YVquOa4M+dIyG1aurY8G7cZltE8WNgmmM/oSsrXsJvmYGskbfW5Tcsx4+axMvHPAh9MHmTHU3X1lzr3NSVkaPr8gB2v2eqHKwGkFlrgBQv87Kw1zCsx4ZkcLNBldyg60m2RcWi6eMN0ZBXYF905ODtreOt6Jl/e0Qk94LBAeaBIM6bjjk/rosshk39MHWXB+qRXP7mzP0DunLXhZ7jHh3BIr/rFLnL3HnntERERERP0bg3tEA5QiCEANNItKrIZTiSNKnKqwD59LCw97uOXDOigSsHJKfCDnjpNcuOuz9iDNxUOPX4bklBwzphzFsJa+qMSpYvlw8aFMkcP9KZcdQ5Cuu43N0PD8/Exc8WY1DraEMDbDhHkxpdPfGeXAtroA/lrZDFkK9yqMeGC6B5oMfFHlx+XD7BgfM0xnxUSXYXCP03KJiIiIiPo3BveIiI7S9Fwz3jknW7jsygo7XtnTio8O+3BqvhkLi3tP7zs6sWbmmbHuglzsagxgsFONKwWXJAm/mZGGq0c4YFUkDHG3H6YdJhkPnSKeZF3sVJFlkXG4NX6YhkUBLIkjk4mIiIiIqF9hcI+IqAe4NBmvLMhES1CPDnEgirCoEoZ7jEumRx3F1Ogyt4rDrb64n41I679l2UREREREFMYrTiKiHiJJEgN7dNyUuZPv18WW7hIRERERUf/Eq04iIqJ+YKgguDdOMLmZiIiIiIj6Fwb3iIiI+gFR5t5JzNwjIiIiIur3GNwjIiLqB8pcyVl6wzxsrUtERERE1N8xuEdERNQPDHYpGB0ziGPpUBtUmZNyiYiIiIj6O97SJyIi6gckScIzZ2TgkU1NcGoSrhhuP9GrRERERERExwGDe0RERP1EtlXBjya4TvRqEBERERHRccSyXCIiIiIiIiIioj6KwT0iIiIiIiIiIqI+isE9IiIiIiIiIiKiPorBPSIiIiIiIiIioj6KwT0iIiIiIiIiIqI+isE9IiIiIiIiIiKiPkqqra3VT/RKEBERERERERERUdcxc4+IiIiIiIiIiKiPYnCPiIiIiIiIiIioj2Jwj4iIiIiIiIiIqI9icI+IiIiIiIiIiKiPYnCPiIiIiIiIiIioj2Jwj4iIiIiIiIiIqI9icI+IiIiIiIiIiKiPYnCPiIiIiIiIiIioj2Jwj4iIiIiIiIiIqI9icI+IiIiIiIiIiKiPYnCPiIiIiIiIiIioj2Jwj4iIiIiIiIiIqI9icI+IiIiIiIiIiKiPYnCPiIiIiIiIiIioj2Jwj4iIiIiIiIiIqI9icI+IiIiIiIiIiKiPYnCPiIiIiIiIiIioj2Jwj4iIiIiIiIiIqI9icI+IiIiIiIiIiKiPYnCPiIiIiIiIiIioj2Jwj4iIiIiIiIiIqI9icI+IiIiIiIiIiKiPYnCPiIiIiIiIiIioj2Jwj4iIiIiIiIiIqI9icI+IiIiIiIiIiKiPYnCPiIiIiIiIiIioj2Jwrx+rrKw80atA1C9x2yLqftyuiLoftyui7sftiqhncNs6NgzuERERERERERER9VEM7hEREREREREREfVRDO4RERERERERERH1UQzuERERERERERER9VEM7hEREREREREREfVR6oleASIiIiIiIqKBIKTrkCUp6ee13hDWVvmwrsoPb1DHEJeKs4qsAIAN1X5sqPajxhfCyDQTxmaYkGOVIcX8Hn9Ih0lO/r1ENDAwuEdERERERETUQ3Y3BvDA+ka8vKcVXzcFkW6WMciuoMCuwKJI2Fjjx7a6QNLzNLkGIR0I6Mm/06FKGOJWYVcl7GwIYGaeGY+ckn4cXg0R9UYM7hEREREREdGAsvaID7/b2Ig393vRHNBR4THh6hF2lDhVjM80CbPrOqM1oOPVr1uxqyEAHcCO+gCe+LIZvlD7Y6q9IVR7Q/ii2p/yd8U+J1FjQMe6qvbnb61NDg4S0cDB4B4RERERERH1e7qu4/V9Xvz3+ka8td8bt+yjwz589KYPAGBXJRQ5FBQ51fC/DgVDXSpm51sMf3etN4TndrXgF2sbsLc52KOvQ2RbbcCw5JeI+j8G94iIiIiIiKjfqfeF8MFBH2p9ITT4Q/jrtmasrUqdLQcATQEdm2sD2JyQDZdhljHFreHUYCM21QTwdVMQmRYZb+/34uumIEKC8tnOkgBUeFSMz9IQ0oHnd7Wgqa0eN8cqY3K2BpMsobIugB31ATQm1OoGdR37moIY5OAlPtFA1Cu2/EceeQSPP/44Nm3ahMWLF+P3v/89AMDn8+GKK67A559/jj179uCFF17AzJkzo8/TdR133nknVq1aBQC49NJLsWLFimhj0S+++AI33HADtm3bhvLycvzmN7/BmDFjjv8LJCIiIiIioh6n6zreO+jDn7Y04fmvWuBPUdraVVXeEF48pOLFQ3Vdfm6GWcadE11YPNiKWq+Or5sC2NcUQktQxyC7gnGZJjhNcvTxv57qwbY6P2RJQoVHhRIzLEPXdRxqCWFrXQC7GgLItyk4Jc8MTWHWHtFA1SuCe7m5ubj55puxZs0atLS0xC2bMmUKrr32Wlx++eVJz3v00Ufx4osv4p133oEkSTjvvPNQUlKC5cuXw+fzYenSpbj22mtxxRVX4M9//jOWLl2Kzz77DJqmHadXRkRERERERD3FG9SxpTY8YXZHfRAPbmzE+g562UVMz9VwVYUDr+1txbM7WuAL6dCBYw4ImhXg7GIrcq0KAGCIS8W5pVakmcPBO5sK5NuVlL/DokoYkyG+bpUkCTk2BTltQT0iol4R3Fu0aBEAYO3atdi7d2/055qm4brrrgMAKEryzu+JJ57Ad77zHRQUFAAArr/+eqxatQrLly/HO++8g2AwiOuuuw6SJOGaa67Bb3/7W7z11luYO3fucXhVRERERERE1N10XcfHh314dmcL/r69GTXertXDnlVkwQ/GODExKxw8O6fEigemp0V/d5U3hN0NQexuDGJ3YwBb6wJ4flcLGvyp/06mRcaSwVZcP9LB8lgiOq769B5ny5YtGDVqVPT/o0ePxpYtWwAAmzdvxsiRI6MlugAwcuRIbN68mcE9IiIiIiKiPmJXQwAHm4Nwm2W8sc+Lhzc1YmdD54ZWlDgVjEwzwaxIKHYouGCwDSPTTYaPlyQJmRYFmRYFJ2W1//y/xruw4tM6rD3QhIosG0anayh2KNhY48fW2gBGppvw/dEO2GNKa4mIjpc+HdxrbGyEy+WK/t/lcqGxsRG6rqOpqSluWexyI5WVlT22ridKf3xNRL0Bty2i7sftiqj7cbuivqo1CLxTo+CJvSq+aEhdwppIgo5T0oNYkh/AJHcIcmwruiqgsuro1umHeQDyAKA1/IMQMM4NwB3+775dB4/uFxMRAB6zUikrK0u5vE8H9xwOBxoaGqL/b2hogMPhgCRJsNvtccsAoL6+Hg6Hw/D3dfRm9TWVlZX97jUR9Qbctoi6H7crou7H7Yp6O13XsaEmgLf3e7G11g+7SYLDJOOjQz68f9ALb+eS8+BQJZR7VGiyhLEZJlxZYcdQt3F23rHgdkXUM7htHZs+HdwbPnw4NmzYgAkTJgAA1q9fj+HDhwMAKioq8OCDD0LX9Whp7saNG3HllVeesPUlIiIiIiIaKIIhHV/WB7C+2o+NbUMuxmZokCTglT2teG1vKw62HN30Ck0Gziyy4PxSG84YZIFV5aRYIhq4ekVwLxAIIBAIIBgMIhgMorW1FaqqQlVVeL1e6Hq4canf70drayvMZjMkScJFF12EBx98EKeffjokScKDDz6Iq666CgAwY8YMyLKMhx56CMuXL8df/vIXAMApp5xywl4nERERERFRf1PvC+G9g15srw8i0yLDF9Txn72t+M/XXjQFujbswsiINBWtAR1WVcKCYiuuGG5HtrVr5bpERP1VrwjurVy5Evfdd1/0/08++SRuueUW3HbbbZg4cSL27NkDADj//PMBAOvWrUNxcTG+9a1vYdeuXZg2bRoAYNmyZfjWt74FIDxp97HHHsN3v/tdrFixAuXl5XjsscegaeJx4kRERERERCQWDOnYVhdAc0BHgV1BvS+ENfu8WLO3FW/u73wJbVcUOxScMciC5cPtqEjrmTJbIqL+QKqtre2eWynU67BmnahncNsi6n7croi6H7crOlb+kI4PD/nwwq4WPLmjGTXe7r90tKsSZuaZMTlbgwSg2htCkUPBqQUWlDqVaIul3oLbFVHP4LZ1bHpF5h4RERERERGdGCFdx3sHfVj9ZTPWVvnhMklQJGBdtR/1vmML6GWYZYzNMGF0uglBHfj0iA++oI6TszXML7Rgao4ZmtK7AnhERH0Ng3tEREREREQDQEgPl9b6gjoGu1S8tteLf+1uwRv7vDhwlIMtIkqcCk7O1uAN6mgNAmUuFeeUWDEhywS5l2XfERH1NwzuERERERER9VNN/hD+tacV//66FWv2enG49eiDeC5NQq5VwYGWIKADk7I1zMk349QCCyo8aq8roSUiGigY3CMiIiIiIurjQrqODdV+rNnrxYYaP6xtpa7P7WpBvf/oS2szLTLmFpgxv9CKM4ssMLOEloio12Fwj4iIiIiIqA850hpEnVdHrk3G+mo//ry1Cf/+2otq79Fn5dlVCfMKLVgy2ApJAvY3hVDiVDAzzwxVZkCPiKg3Y3CPiIiIiIiolzvUEsSzO1vw9I5mfHLYf9S/x6IAFkVCvV+HR5NxdrEF3xhiw6QsjYMtiIj6KAb3iIiIiIiIepGq1iA+PuyDPwRUtYbw4lctWLPPi+BRVtdmWWRcNNSG+YUWnJytwcRMPCKifoXBPSIiIiIiohNM13V8fNiH/93ShH/sbIHvKCpsXZqEGblmTM3WYDNJqPXqKHOrmF9oYVYeEVE/xuAeERERERHRCRII6Vi9vRkPb2rC+urOl9ummSU0+HSoMnBagQXLh9sxO88MhVl5REQDDoN7REREREREx4mu61hb5cfqL5uxqcaPDTV+1Hg7V287wqPiwqE2LC61YpBDRTCkQ5IAWWJAj4hoIGNwj4iIiIiIqIc1B0JY/WULHt3ahC86kaE3yK6g0KFgU40fw9wm3DnRhWm55rjHMEuPiIgABveIiIiIiIh6hD+kY1dDAC/vbsWDGxtxoCV1Iz0JwLxCC66ssGNOvpkZeURE1CkM7hEREREREXWTkK5jzV4vVm1rwn/2etEc6Ljk1iQDi0utuG28C8VOXqIREVHX8MhBRERERER0jEK6jscqm/GbDY3YVhdI+VgJwOmDzLh4qA3DPCYUOxTYTfLxWVEiIup3GNwjIiIiIiLqoj2NAfxjVws+POhDrS+EvU1B7GwIpnyORQGuqnDgygo7Ch28FCMiou7BIwoREREREZGBYEjHwZYQbKqEyroA1lb58OzOFrx/0Nep57s1CRZFwog0E+6d7MYwj6mH15iIiAYaBveIiIiIiIjaBEM69jcHsakmgH/ubsFLu1txpDX1IIxEqgScW2rFFcPtmJytQeJgDCIi6kEM7hERERER0YAU0nWsq/JjQ7Uf2+sDWFflxyeHfWjwdzwEw8j8Qgt+McWNIpbdEhHRccIjDhERERERDSibavz4/cZGvLynFYe7mJUXa1KWCeeV2lDqVCBLEkalm1BgV7pxTYmIiDrG4B4REREREQ0Y962tx72fN+BocvM8moRT8swYl6nhvBIrSl28nCIiohOPRyMiIiIiIuqXgiEd66v9+LI+gP1NQazZ58Xr+7wdPs+tSSiwKZico2FRsRUz8swAwr302D+PiIh6Gwb3iIiIiIio3wiGdLy534vVXzbj1a9bUetLnaPnNIWz8So8Jgx1q5iYZcIQl8ogHhER9RkM7hERERERUb+wvtqP5W9Uo7Iu0OFjHaqEB6Z7sLDYCk1hII+IiPouBveIiIiIiKjPCek6Pjzkw9ojfmyu9WNvUxCv7e3AvTrsAAAgAElEQVS45BYACmwKHpmVhum55h5eSyIiop7H4B4REREREfUZgZCOZ3a24NdfNGBLbccZeh5NwhCXCkWSUOJU8I0hNszINcOiMluPiIj6Bwb3iIiIiIio19N1HU/vaMFdn9Vjd2Oww8fPK7TguhEOzMjVoMgM5BERUf/F4B4REREREfVKtd4QntzejH/tacWHh3xoDqQejgGEM/VuHe/C1RV2DsUgIqIBgcE9IiIiIiLqVdYe8eEPW5rw7I4WtASNA3qyBCwssmBSlobBLhV5NgVjMkxQmalHREQDCIN7RERERER0Qn140Is/bGnCjvoAWgI6NnfQS0+TgUvKbPjeaCdKnLykISKigY1HQiIiIiIiOiH2NAZw12f1eHJ7S6cer0jA7Hwz7jnZjWEeUw+vHRERUd8gn+gVAIBHHnkEs2fPRnZ2Nq699tq4ZW+++SYmTZqEvLw8LFy4ELt3744u83q9uP7661FYWIjy8nL89re/7fRziYiIiIjoxNB1Hb9c14CTnjnYYWBvkF3B7eOd+Pj8bBxalo9nzshkYI+IiChGrwju5ebm4uabb8Y3v/nNuJ9XVVXh0ksvxe23346dO3di/PjxWL58eXT5vffeix07dmD9+vV44YUX8MADD+A///lPp55LRERERETHhzeo47ldLbjp/Vpc/no1pvzfIdz9WT38IePnjEo3YfXcdKy7IAc/HOdCmdvEqbdEREQCvaIsd9GiRQCAtWvXYu/evdGfv/DCCxg+fDjOPfdcAMCtt96KIUOGYNu2bSgvL8fq1avx4IMPwuPxwOPxYNmyZXj88ccxd+7cDp9LREREREQ9a321H3/b1oSndrSg2psikgdgRJqKZeV2lLtVZFsVjExTOe2WiIioE3pFcM/I5s2bMWrUqOj/7XY7SktLsXnzZmRnZ2P//v1xy0ePHo2XXnqpw+caBfcqKyt76JWcOP3xNRH1Bty2iLoftyui7nc8tqv9rRKeO6hie7OEQ14JdgUosoawoUHB1qaOC4Xcqo7vlvhwVk4zVKkeaAbQDHxZ1eOrTnRUeLwi6hnctoyVlZWlXN6rg3tNTU3IzMyM+5nL5UJjYyMaGxuj/49d1tDQ0OFzjXT0ZvU1lZWV/e41EfUG3LaIuh+3K6Lu19Pb1SeHffjdxka8uLsF3mD8so/rlE79jjn5Ztw/1YPBrl59WUIUxeMVUc/gtnVsevVR1G63R4N1EQ0NDXA4HHA4HNH/WywWAEB9fT2cTmeHzyUiIiIioqOzrymIOz+t6/SE2wiPJmHJEBtOztLgMcuo8KgY5OjVlyNERER9Qq8+mlZUVOCJJ56I/r+pqQk7d+5ERUUFPB4PcnNzsWHDBsyZMwcAsGHDBgwfPrzD5xIRERERUefsagjgdxsbsfaIH4oMfHrYB1/q9nlx5uSbsazchjMLrbCo7KFHRETU3XpFcC8QCCAQCCAYDCIYDKK1tRWqqmLhwoX48Y9/jOeeew7z5s3DL37xC4wcOTLaM++iiy7CypUrMX78eBw6dAirVq3Cgw8+CAAdPpeIiIiIiIztbw7ip5/W48ntzQjqqR9b5FBwZYUdpU4VX1T7saXGD5cm47xSK04rsByfFSYiIhqgekVwb+XKlbjvvvui/3/yySdxyy234LbbbsOqVavwwx/+EFdffTUmTJiAP/7xj9HH3XbbbfjBD36A0aNHw2Kx4Hvf+x7mzp0LAMjMzEz5XCIiIiIiEntmRzNufK8WDf7UUb0RaSrumuTGnHwz5LbJtguLrcdjFYmIiKiNVFtb28F9OOqr2JCSqGdw2yLqftyuiLpfV7erWm8IkgSs2taEOz6uT/nYTIuM28e7sKzcBkVmqS0NHDxeEfUMblvHpldk7hERERER0YnxVUMAd31Wj2d3tiBkcNu/3K1i6VAbyj0qcqwKRqeboCkM6hEREfUGDO4REREREQ1AwZCOhzc34e7P6tEcEEf1NBlYMdGNqyrszNAjIiLqpRjcIyIiIiIaYLbU+nH92zX49Ijf8DGyBKyem4FTORCDiIioV2Nwj4iIiIhoANlY7ceZLx1GfYphGRlmGXef7GZgj4iIqA9gcI+IiIiIqB/TdR3P7mzBw5uasKHGLyzBdWkS7proxoJiC7xBIN8mQ5JYhktERNQXMLhHRERERNRPba8L4Mb3avD2AZ/hYxYUWXD/VA9ybcpxXDMiIiLqLgzuERERERH1M8GQjj/vUfHH9w/CGzR+3KVlNjww3cMsPSIioj6MwT0iIiIion7g8yM+rP6yGSZZwst7WvFlvWb42DSzhKsqHLh5rJOBPSIioj6OwT0iIiIioj5K13W8sc+LX69vxFv7vSkfOyffjJ9OciPdLCPbKsMkM6hHRETUHzC4R0RERETUB+1uDOA779R2GNRzaxJWTvFgyWArs/SIiIj6IQb3iIiIiIj6AF3X8ekRPzbV+FFoV3DlWzU40hpK+RybKuGlM7MwMt10nNaSiIiIjjcG94iIiIiIerHdjQGs/rIZf9/ejO31KaZjADArQLpZhlmRkC75cNf0HAb2iIiI+jkG94iIiIiIegld1/FVYxBmRYLDJOHHH9dh1bZmBPXUz5uZq+HOiW5MyGofolFZWYmyXHMPrzERERGdaAzuERERERGdYK0BHQ9vbsRDmxqxvzl1qW2is4os+Nup6ZDZT4+IiGhAYnCPiIiIiOgE2lDtx7ffqMbWukCXnmdTJSwssuD+aR4G9oiIiAYwBveIiIiIiE6Q1/a2YtmaajQFUtfdFjsU3DDKgfNLrUi3KGgN6DDJgCIzqEdERDTQMbhHRERERHQc7WkMYF2VH2ZFwiWvVcHXQRXuyVkanj4jAy5Njv7MojKoR0RERGEM7hERERERHQeN/hD+66M6PFZpPCDj4qE23D3Jha21AWyvD8CtyZhfaIGmMJhHREREYgzuERERERH1sH1NQVz0nyp8Ue03fMw9J7tx3UgHAGBaroJpnHRLREREncDgHhERERFRD9pa68d5rxzBvhRTcC8aYo0G9oiIiIi6gsE9IiIiIqIe8nVjAOe/UmUY2LMqEs4utuCXUz3Hec2IiIiov2Bwj4iIiIioB+i6jqvfrsHe5mDcz+cVWvDHWWkAAE2W2E+PiIiIjgmDe0RERERE3SQY0rFqWzMe2tSIrXWBpOWXltnw39M8UGQG9IiIiKh7MLhHRERERNQNGvwhLFtTjdf3eYXLZ+ebGdgjIiKibsfgHhERERHRMTrcEsQF/67CuirxNFyLAvx6KgN7RERE1P0Y3CMiIiIiOgbVrUEs+NcRbBOU4QLAILuCR05JQ6mLp95ERETU/XiGQURERER0lIIhHZe+Xp0U2BuZpuK28S6UOFVUeFRm7BER0f9n787jo6rv/Y+/Z5+sBAhbwq6JREBRwA2pVbliK7i1eBWrVq3XXqW15YpX1J9Wq3Wh99ar4vX21mpxgaulCopWwQUR1KKyE0nYd0IShmQmyazn9wcSE3JmMiHLzCSv5+PhI8mcc2Y+w8Mz3znv812AdhM13Fu4cGGrnvjSSy9t1fEAAABAsnt9a62W7w80euyCPJfmXNBDmQ5rgqoCAABdSdRw74YbbpDFcvx3GCsrK4/7WAAAACBZ7a8J66n11fp0X0BrKxvPsXdOH6fmTugpl42eegAAoGNEDfcmT57cJNzzer368MMPJUlDhgzRwIEDJUk7d+7Utm3bZLFYdP755yszM7MdSwYAAAASY8V+v67+oEJVAaPJNptFenZ8d4I9AADQoaKGe3PmzGn0t8fj0cSJEzVq1Cg98cQTGjt2bKPtX375pe666y7t3r1b7733XpsWuWnTJt15551as2aNevbsqYceekiTJ0+WJC1dulR33nmndu/erdGjR+vZZ5+tDx39fr+mT5+uhQsXKi0tTb/85S81bdq0Nq0NAAAAXcMXB/yasrhCvlDTYE+S/vmEdA3OYkprAADQseKeCOSRRx5RWVmZ3njjjSbBniSNGTNG8+fPV1lZmR5++OE2KzAUCmnq1KmaOHGitm3bpieffFK33nqrNm/erIqKCl133XW69957tW3bNp122mm66aab6o997LHHtHXrVq1bt05vvfWWnnrqKS1ZsqTNagMAAEDXsLo8oB/HCPZO7enQb8Zkd3BVAAAALQj33n33XY0fP145OTlR9+nevbvGjx+vv//9721SnCSVlJRo//79uv3222Wz2XTeeefpzDPP1Lx58/TWW29p2LBhuvzyy+V2u3X33Xdr/fr1KikpkSTNmzdPM2bMUE5Ojk466SRdf/31evXVV9usNgAAAHR+5XVh/eTDSlUHGwd7o3Md+vdRWZp/UU99NLmXeqfZElQhAADoyuIeN1BeXq5IJNLsfpFIROXl5a0qqiHDaHp31DAMFRcXq7q6WiNGjKh/PCMjQ0OGDFFxcbF69+6tffv2Ndo+cuRIvfPOO1Ffq7S0tM3qThad8T0ByYBzC2h7nFdIVvdvcmq3r/HX5p8PDOjmgTWSDks10pbNiamtOZxXQNvjvALaB+dWdAUFBTG3xx3u5eXl6ZNPPlF5eblyc3NN9zl48KA++eQT5eXltazKGAoLC5Wbm6unnnpKt912m5YtW6bly5dr/Pjx8vl8TWrJzs6W1+uV1+ut/7vhturq6qiv1dw/VqopLS3tdO8JSAacW0Db47xCstrrC+v95fsbPfbzkzP02Jn5CaoofpxXQNvjvALaB+dW68Q9LHfKlCmqrq7WpZdeqg8++KDJ9g8//FCXXXaZvF6vrrrqqjYr0OFw6JVXXtF7772nwsJCPfPMM7riiiuUl5enjIyMJmFddXW1MjMz61fsbbi9qqpKWVlZbVYbAAAAOq/d3pBu+aRS4QYDSQq72fXbsd0SVxQAAMAx4u65N336dH366adasWKFpkyZopycHA0YMEAWi0U7d+6Ux+ORYRg699xz9etf/7pNixwxYkSj4bQXXXSRrrnmGlksFs2dO7f+cZ/Pp23btqmoqEg5OTnq27ev1q9fr/PPP1+StH79eg0bNqxNawMAAEDnEjEM3b+ySs9u9CpyzAwx/1KUIYfVkpjCAAAATMTdc8/lcunNN9/UPffco169eunQoUNau3at1qxZo0OHDqlXr16699579be//U0ul6tNi1y/fr3q6upUU1Ojp59+Wvv379fUqVM1adIkFRcXa8GCBaqrq9MTTzyh4cOHq7CwUJJ09dVXa9asWfJ4PCopKdGcOXM0derUNq0NAAAAnYdhGPrlco+e2dA02OvlturqE9MTUxgAAEAUcffck44MkZ0xY4ZmzJihkpIS7du3T5LUr1+/+kCtPfzf//2f5syZo1AopLPPPltvvvmmXC6XXC6X5syZoxkzZujWW2/V6NGj9fzzz9cfN3PmTE2fPl0jR46U2+3WHXfcoQkTJrRbnQAAAEhtT6336uXSmiaP93BZ9fIFPZTpiPveOAAAQIeweDyepsvRolNgQkqgfXBuAW2P8wrJ4N2dtZr6QaWO/XL8rydn6BcjspSXYUtIXceL8wpoe5xXQPvg3GqdFvXcAwAAADqjjYeCumXpoUbBXjenRR9M6qUTuzkSVhcAAEBzWhzurVmzRsuWLdOBAwfk9/tN97FYLHr88cdbXRwAAADQ3nzBiKZ+UCFv6Ltoz2aR/nJ+D4I9AACQ9OIO9+rq6nTzzTfr3XfflXRksuFoCPcAAACQKl7dXKPt1eFGjz12Zjd9P8+doIoAAADiF3e498gjj+idd95RWlqarrjiChUUFCgjI6M9awMAAADaVcQw9NxGb6PHri9M18+G8T0XAACkhrjDvTfeeEMZGRn68MMP23VlXAAAAKAjGIah+1Ye1paq73rt2S3SzNOyZbFYElgZAABA/Kzx7njw4EGdc845BHsAAADoFP57o0/PbvA1euyywWnql55aq+ICAICuLe5wr2/fvjHn2QMAAABSxeLddbpv5eFGj+U4Lbrv9OwEVQQAAHB84g73rrzySn311VfyeDztWQ8AAADQrjZ5grr540pFGty3znZY9ObEXA3JjnvWGgAAgKQQd7h31113aejQobrhhhu0e/fu9qwJAAAAaBdVgYh+8mGlqoLfJXtWi/T893toVK4zgZUBAAAcn7hvTd54443KzMzU0qVLNXr0aBUUFCg/P990smGLxaK5c+e2aaEAAABAaxiGoWmfHlLp4VCjxx8e203/1N+doKoAAABaJ+5w77333qv/PRAIaMOGDdqwYYPpvqwuBgAAgGRysDasmf84rIU76ho9fs2J6frXkzMSVBUAAEDrxR3uzZs3rz3rAAAAANrFG9tq9ItPPfKGGi8ON7KHQ/95dg43pgEAQEqLO9ybOHFie9YBAAAAtLkXvvHp1581XRCuu8uily7ooTQ7wR4AAEhtcS+oAQAAAKSShdtrNd0k2Du5u11//2EvDc5iZVwAAJD6jusbzbJly/Tll1+qvLxco0aN0pQpUyRJVVVV8vl86tu3L8MbAAAAkDAr9vt1yyeVajgQ126RfjMmW7cUZcpl47sqAADoHFrUc2/jxo0655xzdNlll+mhhx7Sf//3f+vjjz+u3z5//nwNHz5cixcvbus6AQAAgLh8ss+vqxZXyB/+7jGbRXr5wh6aNiKLYA8AAHQqcffc2717tyZPnqzKykqde+65GjdunB5//PFG+1x++eX693//d7399tu66KKL2rxYAAAAQJI2Hw7qrR11WrrPr21VIWU5raoLGYoYhrZWh5vs/1/jcnTxgLQEVAoAANC+4g73/uM//kOVlZV6+OGHdfvtt0tSk3Cve/fuKiws1FdffdW2VQIAAKDLMgxDYUMKG9Jft9bouY0+rasMHrNX00DvqPtOz9ZPCjLat0gAAIAEiTvcW7JkiQoLC+uDvWjy8/P15ZdftrowAAAAdF2BsKFFO2s1d3ONPtnnVyAiWXQk4GuJ+0dna/opWe1SIwAAQDKIO9wrKyvTD3/4w2b3S0tLk9frbVVRAAAA6Jr21YT1v8VevVRSo4N1keN+npNz7Prdmd30/Tx3G1YHAACQfOIO9zIzM1VWVtbsfjt27FDPnj1bVRQAAAC6hqpARAt31Orrg0Ed8kf09111qo2je57VIo3v69LkQW6N6eVU2JDS7RaFDal3mlW902wdUD0AAEDixR3unXrqqfriiy+0d+9e5eXlme6zadMmrVu3Lq4efgAAAOiaQhFDH+31a97mGi3aWau66NPlNdHTZdVVJ6Tp1pMzNTgr7q+yAAAAnVbc34huuOEGffTRR7r55pv14osvqk+fPo22V1RU6Be/+IUikYh++tOftnWdAAAASFH+sKHl+/0qq41ohzekFzf5tK+m+SG32Q6L/vnEdF1fmKETs+0KGYYy7RZZLJYOqBoAACA1xB3uXXbZZZoyZYpef/11nXbaaRozZowk6bPPPtNVV12lFStWyOfz6brrrtMFF1zQbgUDAAAg+RmGoa/Kg5q7uUbzt9bIE4h/JYxsh0UzT8vW9YXpynBYG2wh1AMAADhWi8Yy/M///I+GDRump556SsuWLZMkbdu2Tdu2bVNmZqbuuece3Xnnne1SKAAAAFLD2oqA/v2Lw/rsQCCu/Qdk2nTF4DSd2M2u/hk2ndHbqcxGoR4AAACiaVG4Z7FYNH36dN12221auXKldu7cqUgkov79++vMM89Uenp6e9UJAACAJFQViOjl0hqtLAsoIkNVgSPz6TXHbZN+PDRdV5+YrnP6OGVlqC0AAMBxiTvcW7p0qex2u8aNGye3263x48e3Z10AAABIYgdqwnpuo1fPb/KpKo4htz1cVp3dx6keLqtO7GbXVSekq186K9oCAAC0Vtzh3hVXXKHx48drwYIF7VkPAAAAktyrpT7d+flh1YSaD/UuyHPpxmEZmtjfLaeN3nkAAABtLe5wr3v37urdu3d71gIAAIAkFDEMFR8KqbwuormbfZq3pbbZY3q6rPrPc3J02eC0DqgQAACg64p7puIxY8Zow4YN7VlLVDt27NCUKVM0aNAgFRYWasaMGQqFQpKktWvX6rzzzlO/fv103nnnae3atfXHGYahBx54QEOGDNGQIUN0//33yzDiX6kNAACgK/P4I/r9mmqNeG2/xi0o02XvlZsGez1dVt09Kksvfr+H/nxedy36Qa42/nNfgj0AAIAOEHe4d+edd6qkpETPPvtse9YT9bVzc3O1adMmLVu2TMuXL9ef/vQnBQIBTZ06VVdddZW2b9+ua665RlOnTlUgcGRlthdffFGLFi3Sp59+quXLl+u9997TCy+80OH1AwAApJJA2NB/rKnWKa/v18NfV2lvTcR0P7dN+t0Z3bTuqj66+7RsXT4kTVcOTde4vi65GIILAADQIeIelrtv3z5de+21uu+++zR//nxdcskl6t+/v9xut+n+l156aZsVuWPHDt1yyy1yu91yu9268MIL9c033+jTTz9VOBzWbbfdJovFop///Od65pln9Mknn2jChAmaO3eupk2bpvz8fEnS7bffrjlz5uimm25qs9oAAAA6k82Hg7p56SGtqQjG3K9/hk0vX9BDo3KdHVQZAAAAzMQd7t1www2yWCwyDENff/21Vq1aFXP/ysrKVhd31M9//nPNnz9f5557rjwej5YsWaJ77rlHxcXFGj58uCyW7+4MDx8+XMXFxZowYYK++eYbjRgxon7byJEj9c0337RZXQAAAJ1FTSiiGZ8f1iulNabb0+0Wndzdrl5um87q49QNhRnKccU9CAQAAADtJO5wb/LkyY1CtI40btw4/eUvf9GAAQMUDod1zTXXaNKkSZo1a5ays7Mb7ZudnS2v1ytJ8nq9jbYf3WYYhul7KS0tbd83kgCd8T0ByYBzC2h7nFeJU+K16LelLn3jaxrWdbMbmpof1JR+IWU1+OZ4cKd0sANrxPHhvALaHucV0D44t6IrKCiIuT3ucG/OnDmtLuZ4RCIR/ehHP9JPf/pTvf/++/L5fLr99tv1wAMPqE+fPqqurm60f1VVlTIzMyVJmZmZjbZXV1crMzMzakjZ3D9WqiktLe107wlIBpxbQNvjvEqM7dUh/farKs3fZr767Q8HuvX0uBz1dNs6uDK0Bc4roO1xXgHtg3OrdaKOpZg7d66++OKLjqzF1KFDh7R7927dcsstcrlc6tGjh6699lotXrxYRUVF2rBhQ6MVcDds2KCioiJJ0rBhw7R+/fr6bevWrdOwYcM6/D0AAAAkk4O1YT26qkpnvnHANNhLt1v0+7O66eULehDsAQAAJLmo4d5tt92WsN56DfXs2VODBg3Sn//8Z4VCIXk8Hs2dO1cjRozQueeeK6vVqueee05+v19//OMfJUnf+973JElXX321Zs+erb1792rfvn2aPXu2pk6dmsi3AwAAkBA7vSHdv/KwLnirTAXz9uvx1dXyh5vuV9DNri+u6K2fFWXKmqApWQAAABC/lJgF+aWXXtKSJUt0wgkn6PTTT5fdbtfvfvc7OZ1OvfLKK5o3b54GDRqkl19+Wa+88oqcziOrtt144426+OKLdc455+jss8/WRRddpBtvvDHB7wYAAKDjRAxDz6yv1pl/K9NT6736utx8FdyRPRz64/e665NLe2tAZtwztwAAACDBUuKb2ymnnKJFixaZbjv11FO1dOlS020Wi0UPPfSQHnroofYsDwAAIOmEIobmbq7RM+u92nQ4FHU/l02adVaOflKQTk89AACAFJQS4R4AAABiO1AT1n9v9GrZPr8O1kW0ryasYCT6/sO723VqT6duG56pET0cHVcoAAAA2hThHgAAQAqrDkb06Koq/fkbn+pM5tBrKMdp0T2nZevSwWnqm85CGQAAAJ1BzHDvgw8+0OTJk1v8pBaLRQsXLjzuogAAABCbYRj6cK9fv17h0U5v7FTPbpEuGeTWw2O7MZ8eAABAJxPz211ZWZkOHDjQ4ie1MF8LAABAm1tbEdC8LTVavj+gbdUhVQWMmPt3d1n0T/3duue0bA3OItQDAADojGJ+yzvzzDN13XXXdVQtAAAAOEZNKKK/bavVi5t8+vKg+Uq3R+WlW/XrU7J0Yb5bPVxWdXNauOkKAADQycUM94YOHaqpU6d2VC0AAABd2v6asF7fUqPVFUEFI4bKaiPa6Ak220NPkv715Az9v9HZSrdbO6BSAAAAJAvGZwAAACTY6vKAnlhTrfd21SncfI5XL91u0bl9nbpjZJbG9XW1X4EAAABIWoR7AAAAHWhHdUhzN9foi7KAfEFDtWFD6ypjD7dt6Pw8l64rSNfZfV3q7bbKZmXYLQAAQFdGuAcAANABAmFDv/26SrM3eBVpQe88SerpsuonBem64aQMDc3m6xsAAAC+w7dDAACANmYYhr7xhLS+MqjqoKHt1SG9tqVG+2sjzR57cne7fjQkXYOybOrltqpfuk1Ds+2y00MPAAAAJqKGe4cOHerIOgAAAFKaxx/ROztr9eFevz7Z51dZHEFeQ6N6OnTf6dm6MN/FCrcAAACIGz33AAAAWsAbjOjtHXX6cG+d9vnC8oYM1QQNbakKKRTncNv8dJvuPDVLQ7NtChlSv3SbinLshHoAAABoMcI9AAAAE8GIodXlQW08FNSq8oCsFosCEUMLtteqOtjCSfO+lWG3aMrQNP2/0dnq6ba1ccUAAADoigj3AAAAjvHOzlr9aoWnxUNrG8qwW3RWH6f6Z9iUbrfo1J5OTRrkVqbD2oaVAgAAoKsj3AMAANCRRTDWVAT1/Dc+vVRac1zPUdDNrssGp+mi/i6dluuUg0UwAAAA0M4I9wAAQJcWCBt6er1Xr5T6tLU6HNcxvdOsmnpius7t61KOyyqnVermtGpgpo158wAAANChCPcAAECXFYoYumpJhT7e64+6z+m5Dn2vn0v90m2qDRkq6GbXP/V3y2kjxAMAAEDiEe4BAIAuyTAM3f3F4XzuNMkAACAASURBVKjB3pAsm/50Xg+N7uXs4MoAAACA+BHuAQCALucfZX7dv7JKn5cFmmz7wQC3rhySpsmD0uS20zsPAAAAyY1wDwAAdBnldWH95ssqvWyyYEafNKve/WEvDc3m6xEAAABSB99eAQBApxeOGHqxxKeHvqrS4YDRZHtPl1V/uyiXYA8AAAAph2+wAACgU9vrC+uGjyq08mDQdPu5fZ36wzk5Kujm6ODKAAAAgNYj3AMAAJ1SxDD0n2u9empdtaqCTXvrDcux64mzcvS9fq4EVAcAAAC0DcI9AADQKT30VZWeXOdt8niG3aK7R2Xp58Mz5bCyYAYAAABSG+EeAABIWYZhaF1lUMWekLZXh7S9Oqw9vrB2VIe0wxtusv+EfJf+a1x35WfYElAtAAAA0PYI9wAAQEqpCUW0xxfWZwcC+p+NXm04FIrruAfHZGva8EzZ6K0HAACAToRwDwAAJLWd3pAW7ajTx3vrtPJgUJX+SIuOt1qkNy7qqfPy3O1UIQAAAJA4hHsAACCpGIah3b6w1lYENW9LjRbtrFOk6XoYcRnby6H7R3fTeBbNAAAAQCdFuAcAABJuk9eiF/9xWF+XB7ThUFBVgfjTPKtFOj/PpZO7OzQ4y6YBGXb1Tbeqf4ZNPdzMrQcAAIDOjXAPAAB0mIhhaH9NRLu8Ie2tCWuXN6w3ttdqVXmapKYr25qxW6S+6TYNzrLpjN5O3VCYoUFZfKUBAABA15T034Tz8/Mb/V1bW6ubb75Zs2bNkiQtXbpUd955p3bv3q3Ro0fr2Wef1cCBAyVJfr9f06dP18KFC5WWlqZf/vKXmjZtWoe/BwAAurLakKGXSnx6Y3utvjoYUKBlU+ZJkoZ3t2tqQYbOz3PppG52FsUAAAAAvpX04d6ePXvqf/f5fCosLNTll18uSaqoqNB1112np556ShdffLEeeeQR3XTTTVqyZIkk6bHHHtPWrVu1bt06HThwQJMnT9awYcM0YcKEhLwXAAA6u4hhaFtVWGsqAjpYF9GB2rBeKa3RgdqWJXpZDouGd3doRA+HLh2cpvF9nbJYCPQAAACAYyV9uNfQggULlJubq3POOUeS9NZbb2nYsGH1Yd/dd9+tE044QSUlJSosLNS8efM0e/Zs5eTkKCcnR9dff71effVVwj0AANrYtqqQZm/w6o1ttapo4Wq2kmSRofPz3Lq2IF1jejk1MNNGmAcAAADEIaXCvblz5+rqq6+u/7JfXFysESNG1G/PyMjQkCFDVFxcrN69e2vfvn2Nto8cOVLvvPNO1OcvLS1tv+ITpDO+JyAZcG6hqzMMaU+dRZt8Vn12yKa3y2wKG/GFcd3shvq6DPV1RZRhkwamRfSD3mHluWul8CEF9kub27l+oKugvQLaHucV0D44t6IrKCiIuT1lwr1du3Zp+fLlevrpp+sf8/l8ys3NbbRfdna2vF6vvF5v/d8Nt1VXV0d9jeb+sVJNaWlpp3tPQDLg3EJXVVYb1utba7Vkd51WlQfkacGKtul2i342LEO3FGVoQGbTrx+cV0Db47wC2h7nFdA+OLdaJ2XCvXnz5umss87S4MGD6x/LyMhoEtZVV1crMzNTmZmZ9X+73W5JUlVVlbKysjqsZgAAUtXB2rA2V4V0oCai/bVhfbzXr8W76xSOI8/Lclg0qqdDhTkOuWzSsByHfjjQrVy3rf0LBwAAALqYlAr3fvWrXzV6rKioSHPnzq3/2+fzadu2bSoqKlJOTo769u2r9evX6/zzz5ckrV+/XsOGDevQugEASBWVdWG9XFqjt3bUauXBYIuPH5hp0z2nZevKIWly2pgvDwAAAOgIKRHuffHFF9q3b1/9whlHTZo0Sffff78WLFigiRMn6oknntDw4cNVWFgoSbr66qs1a9YsnXbaaSorK9OcOXM0e/bsRLwFAACSTl3I0HZvSFsOh7TiQEAvbvLJF4p/qO3RHnrDchw6LdehHw1Nl4tQDwAAAOhQKRHuzZ07V5MmTWoypDY3N1dz5szRjBkzdOutt2r06NF6/vnn67fPnDlT06dP18iRI+V2u3XHHXewUi4AoMuqqAvrpZIafbzPr82HQ9rjCyv+KO+Iohy7rjkxXRcPcOvEbnZZWdEWAAAASKiUCPeefPLJqNu+//3va+XKlabbXC6XZs+eTW89AECLGIYhf1g6UBvW0n1+lXhCctqk03Odys+wqZfbqp5um3Z4Q9pYGVQ3l1UDM23qn2FXmt1S/xy7fWHVhQ3lOK3KcFjktFpktx7Zvssb0mcHAqr7dhI749uUzWGVSg8f2RaIGDox266CbnYV5jh0YrZd2U6LVlcEtaM6pD5pNp2QbVcPt1V902yKyNDbO+r08V6/9tUcCe6yHBZlO62qCRp6b3edalrQM294d7sGZdnVN82mvAybLsx3aVRPR/2q9QAAAAASLyXCPQAA2tOGyqAW7qjVyrKAdnhD2u0Lyx8+vufq6bKqT5pVe2vCTVaTtVmkwm525bis+kdZIK7FKb4uj2/uO4vU4l54ZnqnWTVteKZ+PDRdeRksgAEAAAAkO8I9AECX5AtGtPJgQE+u8+rjvf42e94Kf0QV/ojptrAhFXtCbfZaDR1PsGeRlJ9xpPffCdl2nd7LoR8NSa/vfQgAAAAg+RHuAQA6vXDE0BdlAa2qCGrjoaBWlwdU7Akp0hZd3VJMjtOiX5+SpYkD3BqcaZebIA8AAABIaYR7AICU9/XBgD7c65fHH9G26pDsVikQlnwhQ9XBiLZWhXQ40LIkz2GVMh0WDc6y6/v9XPIEItpeHVZZbVjldREd8kdkt1pU2O3IPHu7vGHtrQk3CgyzHBbluq3yBCKqDRmqO2aob166Vef2ddWvMGtIqqiLqKfbqvP6udQ7zabNVUGVeEIqPRxSaVVIh/0RnZRj18ndHSqrjWiHNySPP6K9NUd6C/ZwWXVtQbrO7euSzSJ5g4aqghEFwoZ6pdl0Xj+XclzW1vxzAwAAAEgihHsAgJQSMQxtrQppdUVQq8uD+rzMry8PxjcvXSxn93Hq2oJ0jerp1IBMm7o5Wx6AhSKGymojKqsNK8th1ZBsW6PVZD3+iDYcCqq8LqJBmTaN7OGQzRq759x5ea64XtsfNlQTMpTjtLDgBQAAANCFEO4BAJKOP2zo4Lc95A7WRXSgNvztcNqg1lUGVR1sm/G0Q7NsKuru0JSh6bpssLvVoZjdalFehi3qQhQ5LqvG9Y0vrGspl81S3wMQAAAAQNdBuAcASAjDMFReF9GmwyGVekIqORxUyeGQSg6HtMt7nEvVxpDttGhif7dO7enQ8O4Ojcp1qjvDUwEAAACkOMI9AECH8AYjem1Lrb4uD6jk2zDP08J58GI5ubtdPxjgVmGOQ3aL5LRZlOWwKMNuVa80qwZmNh4iCwAAAACdAeEeAKBNrS4P6P3ddTpYF5HHf+S/urCh1RVtN5w2x2nRqFynTu3h0Khch0b1dGpwlo255gAAAAB0OYR7AIBWK68L6/MDAf1lk0+L9/hb/XwWSb3TrMp1W9U7zaZebqv6Z9p0ak+nTu3p0KBMgjwAAAAAkAj3AADHwRuMaMX+gJbu8+vjvXXacCh0XM+TZrPoxG52nZRjV0E3u07q5lBBN7tOyLbLbSe8AwAAAIDmEO4BAOK2tiKgB76s0rJ9foWOY4St2yb9pCBDEwe4VdjNrgHMgwcAAAAArUK4BwCIyh82tLYiqNUVAX1RFtBft9bGddzoXIcuHZym3mk25TgtSrNb1M1pVUE3uzIdrFALAAAAAG2FcA8A0Ejp4aD+urVWK/b7tfJgQHXh5o+xSBrZw6FBWTZNHpSmHw9No0ceAAAAAHQAwj0A6OLqQobWVAS08mBAKw4E9N6uOoXjGHI7MNOmf+rv1nn9XBrfz6XuLnrkAQAAAEBHI9wDgC4mYhh6b1edPt7r15cHA1pbGVQwEv/xWQ6L7js9W7eenNl+RQIAAAAA4kK4BwBdRHUwopVlAT2+ulpflAXiPi4v3aoze7s0KtehU3s6dHquU9lOeukBAAAAQDIg3AOATigcMbSuMqg9vrBWlQe1/IBfX5QFFIlzhdv+GTb9amSmJvR3a1CmTRbmzwMAAACApES4BwCdhD9sqORwSJ/t9+vpDV7t8saxEsa3BmbaNLaXU6N7OTWyh0Nn9XHKYSXQAwAAAIBkR7gHACnq8wN+fbo/oI2Hgtp4KKjNh0MKxdkzT5JG9HBoxqlZOqu3U33Sbe1XKAAAAACg3RDuAUCKqQ5G9ItPPXpze22Ljz0x264xvRw6P9+tK4ek0TsPAAAAAFIc4R4AJLnakKHVFQG9vaNOH+2p09bqkOriHHE7sodDZ/Z2akwvp87u49SgLD72AQAAAKAz4SoPAJJQOGLoj8U+/ekbr7ZWhRXvaNv+GTad3N2u4d0dunJoukb2cLRrnQAAAACAxCLcA4AkEo4Y+qwsoN99XaUVBwLN7t87zapfjczS6bkOFXV3qJvT2gFVAgAAAACSBeEeACSYP2xo6V6/3tpRq3d31am8LtLsMb3cVl19Yrr+7ZQs5bgI9AAAAACgqyLcA4AEqQ0Z+v2aKv3pG58OB2IPvB2YadMZvZ2aNDBN4/o6leu2ymJhMQwAAAAA6OoI9wAgAQJhQ1e+X67Pmhl6m59u0ysX9tCoXGcHVQYAAAAASCWEewDQgfb4wlq0o1YvldZoXWXQdJ9sp0UXD3Drgjy3Jg9yK8PBsFsAAAAAgDnCPQBoZzWhiP62rVavlNZE7amX5bDox0PTNHlQms7t65LTxpBbAAAAAEDzCPcAoJ1EDEP/tc6rJ9dVx5xTb1CmTe9d0kt9020dWB0AAAAAoDNImbFe8+fP1xlnnKG8vDyNGjVKK1askCQtXbpUY8eOVb9+/TRp0iTt3Lmz/hi/36/bb79dAwYMUGFhoZ555plElQ+giwmEDU1f4dGDX1XFDPYuyHPp7R/kEuwBAAAAAI5LSvTc++ijj/TAAw/ohRde0OjRo7V//35JUkVFha677jo99dRTuvjii/XII4/opptu0pIlSyRJjz32mLZu3ap169bpwIEDmjx5soYNG6YJEyYk8u0A6KR2eUOat7lGn+zz6+vyoHwh81BvdK5Dlw5O04R8t4b3cHRwlQAAAACAziQlwr1HH31Ud911l8aOHStJysvLkyS9+OKLGjZsmC6//HJJ0t13360TTjhBJSUlKiws1Lx58zR79mzl5OQoJydH119/vV599VXCPQBtxjAMfbjXr//bUqP5W2sVjtJJz26RbhueqRsKM3RCt5T46AUAAAAApICkv8IMh8NatWqVfvCDH+i0006T3+/XJZdcooceekjFxcUaMWJE/b4ZGRkaMmSIiouL1bt3b+3bt6/R9pEjR+qdd96J+lqlpaXt+l4SoTO+JyAZlJaWKmxIvylx6u8HY3+UZtsNPTuiTidl1ihSJpWWdVCRQIqhzQLaHucV0PY4r4D2wbkVXUFBQcztSR/ulZWVKRgMasGCBXr33XflcDg0depU/f73v5fP51Nubm6j/bOzs+X1euX1euv/brituro66ms194+VakpLSzvdewKSwdfFpdpoz9Mrm2v02UHz1W8lqXeaVVcMTtMdI7OUl8GcekAstFlA2+O8Atoe5xXQPji3Wifpw720tDRJ0r/8y7+ob9++kqTbbrtNv//973XOOec0Ceuqq6uVmZmpzMzM+r/dbrckqaqqSllZWR1YPYDOZHV5QH/6xqfXt6TJH/GY7lPQza5bizI0ob9bgzJtslgsHVwlAAAAAKArSfpwLycnR/n5+aYXyEVFRZo7d2793z6fT9u2bVNRUZFycnLUt29frV+/Xueff74kaf369Ro2bFiH1Q6gc1iyu06PrqrSV+XBbx9p+nnUw2XVf5zdTZMHpcluJdADAAAAAHQMa6ILiMfUqVP1xz/+UQcPHpTH49Fzzz2niRMnatKkSSouLtaCBQtUV1enJ554QsOHD1dhYaEk6eqrr9asWbPk8XhUUlKiOXPmaOrUqQl+NwBSyfytNfrx4ooGwV5T5/Z16sPJvXTFkHSCPQAAAABAh0r6nnuSdNddd6myslKjR4+W2+3W5ZdfrjvvvFNut1tz5szRjBkzdOutt2r06NF6/vnn64+bOXOmpk+frpEjR8rtduuOO+5gpVwAcdntDem1rbV6dFWV6fb+GTZdfWK6JvZ3a0wvB8NvAQAAAAAJYfF4PEaii0D7YEJKoGWqgxF9sNuv2RuqtfKgeU+9C/Nd+kF2lX56xhB66QFtiDYLaHucV0Db47wC2gfnVuukRM89AGhPXxzwa+Y/DuvrGENvJekPZ+foxmEZKi09RLAHAAAAAEgKhHsAuiyPP6KXSn367VdVCkSi75dpt+jxs7rp2oKMjisOAAAAAIA4EO4B6DIihqHSwyG9Wlqj17fWaG9NjERP0pm9nbp4gFvXnJiuvum2DqoSAAAAAID4Ee4B6NQMw9Djq6v1j7KAviwPqCoQe5rR3mlWXT44TT89KUMnd3d0UJUAAAAAABwfwj0AnZrFYtHfttWq5HAo5n42i/Sb0dn6xcisDqoMAAAAAIDWI9wD0OmN6eWMGu4VdrPryiFpuvrEdA3O4iMRAAAAAJBauJIF0Omd0dupVzfXSJK6OS0a28upCf3durYgXVkOa4KrAwAAAADg+BHuAej0Lsh3afa5OTqjt1MnZNtltVgSXRIAAAAAAG2CcA9Apzcw065rC/i4AwAAAAB0PoxHAwAAAAAAAFIU4R4AAAAAAACQogj3AAAAAAAAgBRFuAcAAAAAAACkKMI9AAAAAAAAIEUR7gEAAAAAAAApyuLxeIxEFwEAAAAAAACg5ei5BwAAAAAAAKQowj0AAAAAAAAgRRHuAQAAAAAAACmKcA8AAAAAAABIUYR7AAAAAAAAQIoi3AMAAAAAAABSFOEeAAAAAAAAkKII9wAAAAAAAIAURbgHAAAAAAAApCjCPQAAAAAAACBFEe4BAAAAAAAAKYpwDwAAAAAAAEhRhHsAAAAAAABAiiLcAwAAAAAAAFIU4R4AAAAAAACQogj3AAAAAAAAgBRFuAcAAAAAAACkKMI9AAAAAAAAIEUR7gEAAAAAAAApinAPAAAAAAAASFGEewAAAAAAAECKItwDAAAAAAAAUhThHgAAAAAAAJCiCPcAAAAAAACAFEW4BwAAAAAAAKQowj0AAAAAAAAgRSVduOf3+zVt2jSNGDFC/fv31/jx47V48WLTfV955RX16NFD+fn59f8tW7asfvuOHTs0adIk9evXT2PHjtXHH3/cQe8iOZSWlia6BKBT4twC2h7nFdD2OK+Atsd5BbQPzq3WsSe6gGOFQiHl5+dr0aJFGjBggN5//33deOONWr58uQYNGtRk/zPOOEN///vfTZ/rZz/7mcaOHavXX39d77//vq6//np9/fXXys3Nbe+3AQAAAAAAALS7pOu5l5GRoZkzZ2rQoEGyWq26+OKLNXDgQK1evbpFz7N582atWbNGM2fOVFpami677DINHz5cCxcubKfKAQAAAAAAgI6VdOHescrKyrRlyxYVFRWZbl+7dq2GDh2q0aNH64knnlAoFJIkFRcXa/DgwcrKyqrfd8SIESouLu6QugEAAAAAAID2lnTDchsKBoO65ZZbdM0116iwsLDJ9nHjxmnFihUaOHCgiouLddNNN8lut2v69Ony+XzKzs5utH92drb27t0b9fU64xjvzviegGTAuQW0Pc4roO1xXgFtj/MKaB+cW9EVFBTE3J604V4kEtGtt94qp9OpWbNmme4zePDg+t+HDx+uu+66S0899ZSmT5+ujIwMVVdXN9q/qqpKmZmZUV+zuX+sVFNaWtrp3hOQDDi3gLbHeQW0Pc4roO1xXgHtg3OrdZJyWK5hGJo2bZrKyso0Z84cORyOuI6zWCwyDEOSVFRUpO3btzcK+NavXx91eG9XFTEMvVTi0+/XVKu8LpzocgAASSAUMfTnb3z6w9pqefyRRJcDAEhSi3bU6rFVVdpyOJToUgCgS0vKcG/69OkqKSnRvHnzlJaWFnW/xYsXq6ysTJJUUlKiWbNm6Yc//KEk6cQTT9TIkSP1+OOPq66uTm+99ZY2bNigSy+9tEPeQ6p4fHW1frHco4e/rtLERQfrw1EAQNd138rDmv6ZRw9+VaUr3y9PdDkAgCT01601uvbDSj22ulrnLSzjZhAAJFDShXs7d+7UCy+8oHXr1umkk05Sfn6+8vPz9dprr2nXrl3Kz8/Xrl27JElLly7VuHHjlJeXpylTpmjSpEn6t3/7t/rnev7557Vq1SoNHjxYDz74oObMmaPc3NxEvbWk9Pjq73o2bqkKa9n+QAKrAQAkg+c2+up//7o8qBJPMIHVAACS0c+WHqr/3Rsy9NxGbwKrAYCuLenm3Bs4cKA8Hk/U7Xv27Kn//eGHH9bDDz8cdd9BgwZp0aJFbVpfZ7evhqG5AIDGKuiNAQBoxsZD3AgCgERJup57SKxwhGG5AIDGwjQNAIBm0FYAQOIQ7qERGmUAwLHCdNwDADSD6wgASBzCPTRCmwwAOJZB6wAAaAYL8wFA4hDuoRF6ZwAAjkVvDABAc2grACBxCPfQSJg7bgCAY3DjBwDQHMI9AEgcwj00wnoaAIBjRRiWCwBoBtcRAJA4hHtohDtuANC1RUx6cIfouQcAaAYjgAAgcQj30AiNMgB0bWY3eYJ0xwAANINOAgCQOIR7aIRsDwC6NrP59QL03AMANIPrCABIHMI9NMIdNwDo2kImV2cBGgcAQDMYAQQAiUO414UZJg0w128A0LWZtQMBhuUCAJrBdQQAJA7hXhdmdq127LxK/rChzw74tdcX7qCqAACJFDZpHALHNAE1oYg+O+BXWS1tAwDgiGPDvYhhaGVZQFurQokpCAC6EHuiC0DihJoJ94IRQ//09kGtrQwqy2HR/It66ozerg6sEADQ0ZprG7zBiC5466BKDoeU47Ro0Q96aXgPRwdWCABIRsfeG7rp40N6c3ut7Bbpf77XXT8amp6YwgCgC6DnXhdmNi9Gw0nT39xWq7WVQUlSddDQjM8Pd1RpAIAEMR+W+93vc0pqVHL4SC8MT8DQA1/SNgAAjvTUO6rEE9Sb22slHblpdPPSQ4kqCwC6BMK9Lixksvqhv8FV3bu76hptW1MRbLJ/TSgij59lFAGgswiZDMtt2Db8dWtNo21L9vib7O8L0jYAQFfTsPlYV9n0uuFY/rChirqw6TzgAICWIdzrwpqbc6+5dnbZPr9O/r/9GvzqPj30FT03AKAzMOu516htaOb4v++q1Unz9mvIq/v05Nrqti0OAJC0GrYfzbUVpYeDOuNvB3TC3P366ceVjXr9AQBajnCvCws1Myy3OTM+98gTOPIc/7nWy6IbANAJhE3agZaslnvHco+8IUOGpN98VaXDLWlYAAApy2zKn2geXVWtHd4j1w4Lttdp6d6mvcABAPEj3OvCzIblBsPx9874xtN45asVB2iUASDVmd34Cbbg3s2B2saNyyZP80OzAACpr+F9oOZyvr9tq23095ySmih7AgDiQbjXhZkNvfK3oHfGsehNDwCpr7m2oaWf9bQNANA1mLUf8aKpAIDWSbpwz+/3a9q0aRoxYoT69++v8ePHa/Hixab7vvrqqzrvvPM0YMAAnXzyybr//vsVCn3Xm+ySSy5Rnz59lJ+fr/z8fI0ZM6aj3kZKMJs0PdCKkbU0ygCQ+szbhlbc+GlNMQCAlNGKPgIyaC0AoFWSLtwLhULKz8/XokWLtHPnTt1777268cYbtWPHjib71tbW6tFHH9WWLVu0ZMkSLV26VE8//XSjfWbNmqU9e/Zoz549+vLLLzvqbSSVFzf59L0FZfr5J5WN5j5qdkGNFjayNMkAkBoMw9Az66s1fkGZfr3ikHzB5tqGBse29LWOr0QAQBJ4f1edLnirTP+8pEK7vKGY+zZcFKPFbQWNBQC0ij3RBRwrIyNDM2fOrP/74osv1sCBA7V69WoNGjSo0b4333xz/e95eXmaMmWKli1b1mG1poJtVSH9aoVHkrS2Mqih2XbdNSpbUusX1DgWjTIApIY1FUHdt7JKkrSuMqiiHIf+5eRMSVLI5LO8JQtqHIu2AQBSU13I0M1LK1UdNCQFle2w6H/P6yHpyE2iYzW3Wq5hGLJYLKavRVMBAK2TdOHescrKyrRlyxYVFRU1u++KFSua7Pfggw/qN7/5jQoKCnTfffdp/PjxUY8vLS1tdb3J5uHluyU56v/+3apqXZFxQJK0xWeRlNZo/8O+mvp/h+pqp479X6Txv1F6o2379+9XqcGKuegaOuPnBbqO+za4JNnq/77ri8M637FPkrS9yirJ3Wj/Q1U+lZZWSpL8dW4d2/E/Vtuwa/dulVbHd+eI8wpoe5xXOF6fVNhUHXTV//361lrdlXfk/6cjQV7jz/u6YLj+/7fdB2ySXI22F5dslqO++Wh8bLXXW9/OpALOK6B9cG5FV1BQEHN7Uod7wWBQt9xyi6655hoVFhbG3Pfll1/W6tWrGw3LffDBB3XSSSfJ6XRq/vz5uuaaa7Rs2TINGTLE9Dma+8dKNaWlpXJkZEtqvBrV0ffprwxKq8oabbM53SooGChJytxVIVXUmR4rSfp0T6Ntvfv0UUFBRhtVDySv0tLSTvd5ga4lUnpQUqDRY0f/ny7b75fWljfa5khLr28bnBvLJF/Q9NiIYUif7m20rV9+fxX0a3yBZ4bzCmh7nFdojW+ctVJx48Dt6P9PgbAhLW/8eR+xWOu39wj7pFJPo+0Dh56gzKPp3jHXERkZmSoo6NmW5bcbziugfXButU7Szbl3VCQS0a233iqn06lZs2bF3Pftt9/Wgw8+qNdff109e37XKIwZM0ZZWVlyuVyaOnWqzjzzTL3//vvtXXpSsVvNu75LUSZNb8WwSOTAogAAIABJREFU3FYcCgDoQLHbhqaPxTss1+xYs7YGAJD87NGbiijT+ximvx8VjHGxQFMBAK2TlD33DMPQtGnTVFZWptdff10OhyPqvkuWLNEdd9yh1157TcOHD4/5vBaLxXR+iM4sVqNsOml6+PgnwgUApIbYbYPJBVmDGRditQ1mF3uxLuYAAMkr1o0gs0XUA+Hv5tUzD/e4ugCA9pKUPfemT5+ukpISzZs3T2lpaVH3W7p0qW655RbNmTNHo0ePbrTN4/Hogw8+UF1dnUKhkF577TWtWLFCF154YXuXn1Ri9s4wuQjzM2k6AHR69hitv9mCGvG2DWY997iYA4DUFOtGUNjk897Qd22I2Y2dgFki2OBYAMDxS7qeezt37tQLL7wgl8ulk046qf7xP/zhDzr77LN11lln6fPPP9eAAQM0a9YsVVVV6aqrrqrf7+yzz9Zf//pXhUIhPfzwwyotLZXValVhYaFeeeWVLjeG2xarO73ZRVic62GETS7WYrTXAIAkYouyWqFkPow2GOcHvOmxhHsA0GmEIobsVotpJwHpSIDnsFpMgzyzm0dHdbXRVQDQ1pIu3Bs4cKA8Hk/U7Xv2fDf56ttvvx11v9zcXH300UdtWlsqanF3+gYXYWZt7NGu9maNMxdwAJAaYvXcM28b4nte87YhvmMBAMnF7DO9Nmwoy2ox7bknffeZbzp/Kz33AKDdJOWwXLSdWD33ws1MhBvrIq2tF+MAAHScWD33mrvxE0trFuMAACQXsxv3/m8biWi98I5+5pt99se6VqDjHgC0DuFeJxdzXiXTO2rf/W7WoB99zKwnBisiAkBqiN02mFyQxbnYklm7YdbWAACSn9nnd+23qV607/1Hwz+zcC/WtQJXEQDQOoR7nZxZ74yjc1o01zvDrOv80VDPtNcfk+4BQEqI3au76WMNe1uYzYsUs12hbQCAlGQWxh0N76LldEevFUwX1CDcA4B2Q7jXyZl1cQ/EGFobNr5bLMOsUT7aK8N0MQ5aZQBICTFXUm9mUQyzrO7o8CzTY2kbACAlmX1+1347yifqghpHh+XG6CRghmG5ANA6hHudnFnDWxeO3sNC+q7hjTVXhtk8GwzLBYDUYNZzrzW9ugMx5mCibQCA1BSr516064hAjGG5sRbfo6UAgNYh3OvkzO6Q1YWONspR5sqonwjX7PmMRj8bajhfHwAgeZldXwXqp11ous0f/i78M28bjv5kygYA6Cxiz7lnfkwgxrDcWD33uA8EAK1DuNfJmV1oHe25F61Rrg/wTLvTfxsMxgj+AADJLXbbYP5ZfrRXXqzFlkzbBpoGAEhJMVfLjdJW1Pfci9HL2wxNBQC0DuFeJ2fWhjY3LPdoDzzTYbkx5tmIdTcOAJA8TNuGUHNtQ/ShVt9N2WDSNtBzDwBSktlUC7XNLqgRfZTP0WuFiElbYfYYACB+hHudXMzeGc1MhBtrQY1Y2wAAyc3s87o2xrx5R4759qfJFAyx24bjKhEAkGAxe+5FvY5o/NPs+cxGD0UbUQQAiA/hXicXa869aFlc7Ilwj/w064ofa3l7AEDyMGsbjl6wRaJ8lvvjmCTd7OKMtgEAUlOsOfeidcqO1VYcfcwsGKStAIDWIdzr5MKmPfeO/Ix2h6w2bOiJ1VUqq226Q/28SqYrIh53mQCADmTWNtRPkh7l+qomZOjBLw/HXFDDbKEm2gYASE2xVsuNNXf3K6U+Ld8fMHm+xj8bH3fcZQIARLjX6UXrnbHJE9T0zzymxyzZ7dfvVlVHeb5Y82hwxw0AUkG0tmF1eUAPflVlesz8bbX6wzqv6bajPb6ZsgEAOg+zBZHqwoYO1IR13YcVpsdsqQrr9k/NrzHqe+6ZtAvRFugAAMSHcK+Tizav0i+Xmze6kvTbr80v7KSGk6ZH3wYASG7R5mP9+bJDUY95OEbbwJQNAND5mH2m14WPXCt4Auaf7bM3mHcQkJq7jqCtAIDWINzr5MwaT3/Y0BdlTbvKx6N+WG4cd9z+ssmn7y8s07RPD6mavvYAkDTM2obyuoi+8YSO6/nq59xrZsoGwzD0zPpqfX9hmWZ85qkfCgwASD5mw2frwoZeLq2Jeswhf/TP9VCM+VmPvVR4f1edJrxdpms/qNBen8lKTgCARuyJLgDty/yO2/FfTAXj7Lm3tSqkO1Yc6R24uiKoodl2TT8l67hfFwDQdszaBl8rgrZYN34a9sZYXRHUfSur6n8f1t2um4dlHvfrAgDaj2kv71a0FYEYK+02fK2aUEQ3fVwpb8iQFFSW47Ce+16P435dAOgK6LnXyZl1mPOaTaAR9/PFN+feH9Y27pL/UJQ5nAAAHa/t24Zvf5o8RcPXOnY+v3/77PBxvyYAoH2Z9bDzt6aTgBH9eRu2FYt3+78N9o6Yt6X2uF8TALoKwr1OzuzOWGuGyAZirJDVsCdIFcNwASBpmXW8aFXbEOck6Yf8tA0AkCrMriNqWxPuhaO3FQ07CbQmQASAropwr5MzC+Gqo0yAG4+j135mbW6g0bxKx/0SAIB2ZnZhRdsAAGgo2srqxyvWghoNX4umAgBaLunCPb/fr2nTpmnEiBHq37+/xo8fr8WLF0fdf/bs2SosLNTAgQN1++23y+/312/bsWOHJk2apH79+mns2LH6+OOPO+AdJBez4bPeVvTOiHdYLgteAUDySljbcNyvAADoaGaf6a1ZCInrCABoP0kX7oVCIeXn52vRokXauXOn7r33Xt14443asWNHk30/+OADPfnkk1qwYIHWrl2r7du369FHH63f/rOf/UynnHKKtm7dqvvuu0/XX3+9ysvLO/LtJJxpz71WzKtUf8etmbkyaJMBIHm1edsQY8qGhhdsBl33ACBlmHXSa9Wce/WLL5lt+66NoK0AgJZLunAvIyNDM2fO1KBBg2S1WnXxxRdr4MCBWr16dZN9586dq+uuu05FRUXKycnRXXfdpVdffVWStHnzZq1Zs0YzZ85UWlqaLrvsMg0fPlwLFy7s6LeUUGZDr1rTO6N+CftmVrkCACQvsxCuVW2D0fhnQ0zBCgCpybTnXqvCvSM/za4jjjx+3E8NAF1e0oV7xyorK9OWLVtUVFTUZFtxcbFGjBhR//eIESNUVlamyspKFf9/9t48Torq3P//VO+zMhvDMCMwIAMiigtqJBhjbqLRiBC3RI038ZUYjTdGvy5ZSK7XoFyNkoTE5P5MTEyMS1TiFlDjgkFERlRQEHCAZhmW2bee7ul9qd8fPd3Tyzmnq6eqp7fn/Xr5crpPddXppqo+9TznWdra0NzcjIqKirjxtra2CZl3rsAKxLBnKnIvOPY3aTNBEETu4mcYVqq0QVQkPcYQJG0gCILIH7SvuRdJy+WMj+6btIIgCCJ9DNmegAi/34/vfve7uPrqqzFnzpykcafTicrKyujryN8OhyNpLDLe2dnJPZ7VatVo5rmD2+tDog93YMST9J5SuvsGYLV2o7PHAMAUfyx/IPobjoyYkHh6FeLvSxQvdD4T+YzXXwJAintPjTZ09PTBauhCT1+yNji9vuj14vVako4Rey3RdUUQ2kPXFTFe7A4zAH3cezaXF+PVisFhB6zWARy26QBYksb37j+ACgPQ1a0HYI4f22eFTkr6SNag64ogMgNdW3xaWlqE4znr3AuFQrjxxhthMpmwatUq5jZlZWVwOBzR15G/KyoqksYAwG63o7y8nHvMVD9WvmG1WgG9EUAw7n2fLvk9pVRWV6OlZRJq/CPAgeG4MVmni/6GJYcHgEFP3Hih/b5E8WK1Wul8JvIa+f1OJMZGqNGG6to6tLRUYJLTDhyO117JYERLyzQAgGlXD+AKxI1HriW6rghCe+i6ItRgOtgPDHnj3vOr0ApLaTlaWmpxtMMD7BpIGp8+cxbqLHpUBUaA/fF2RvPxs2HW54Z3j64rgsgMdG2pIyfTcmVZxs0334ze3l48/vjjMBqNzO3mzZuHXbt2RV/v3LkT9fX1qKmpwbx589De3h7n4Nu1axczvbeQYdfcU5N6xd9vbFouqBAuQRBEzsJKiVKlDQpLNlBpVoIgiPyB3VldfUMNllYAY3aGlzHuIwEhCIIQkpPOvdtvvx379u3DM888g5KSEu52V111FZ544gns2bMHNpsNv/zlL3HNNdcAAGbPno2TTz4ZDzzwADweD9atW4fdu3dj6dKlE/U1cgJWYVqHiurmIlGOreFE8ksQBJG7sIqZa6MNjIUfWuwhCILIS7S3IyL/Z+tC5H0fo66fX0WtP4IgiGIg55x7R44cwV//+lfs3LkTc+fORVNTE5qamrBmzRocPXoUTU1NOHr0KADgS1/6Em655RZccsklOPnkkzFt2jQsX748uq9HH30UH3/8MZqbm7FixQo8/vjjqKury9ZXywos8fSOL5J+dH/h/7PE3qdivwRBEMTEIMsyp0j6+PcZde4xtYEWfgiCIPIR1oKNGq3wCbQCGNMSVtMOH3VeJwiCEJJzNfemT58Om83GHe/o6Ih7ffPNN+Pmm29mbjtjxgy88sorms4v3+CFvY8XnyA6QwYQDMnQ6yTKyiUIgshRMhH8ICrZEKtDJA0EQRD5g4ogPeH+gtzIvfD/WSm4lJZLEAQhJuci9whtYaVeqcEfkiHLMjZ0epnjkVU11rOATB4/giCIrKP1og8wpg1vHPMkjcUaZCQDBEEQ+QMvwm68RCLz3u/1Mcd90cg9xhil5RIEQQgh516Bk4kVt59vtXNFOSLarOOSJhMEQWSfTNTA84eA21ptOGBPtsj8cZF7JAQEQRD5AisaWw2+EPDEPif+2ObkHC/8f0rLJQiCSJ+cS8sltCMka9+Z0B+S8dtdI9zxgKAQri8kw6DLjRb2BEEQxUomIvdG/CGsOehmjlHJBoIgiPyE1/hivARCMn6wmV9+SVhzj6IECIIghFDkXgGTmbpK4p1GVtW8rFoZ1HCDIAgi62gdiQEAdr8ybaCSDQRBEPmD5rW7VdgRWmcjEQRBFBrk3CtgtK6TAQDuFA460Yqb1qt/BEEQRPpkwkBypRCcaMkGhoaQwUYQBJGbaN+YL9XxIhlArM+SHUEQBCGCnHsFTCace84UVli0yxVTlLWfD0EQBJEemVhoSa0Nows/1AGRIAgib9C6Rmuq+72PggQIgiDGTVo190455ZRxH0iSJGzfvn3cnyfSJxNpuf0eZQach2plEARB5CTZ0Ybw/5n1WIMyYNR+TgRBEIQ6tI7cs6dY6fcLGmqwOugSBEEQY6Tl3Dty5Mi4DyRJ1EhhotEick8nxTfl6HUrNOAoOoMgCCIn0SL6IX1tEEXuqZ4OQRAEkQG0qNEaqxeeFA66AEV5EwRBjJu0nHs7duzI1DyIDBCQ1TtUG0p06HSNWV7uFCEfwi5XZMARBEFkHS0iMaaW6NHhGrPSUmtDuHEGK/KCDDaCIIjcRG2ggEECqs069KWI7o7gE0R5+ykDiCAIQkhazr3p06dnah5EBtAicq/OokeXKwSlu/ILCuGSKBMEQWQfLSL3ppTq4px7So7JW+BhNdkgCIIgso9avTDrpbSce2NBAsljFCRAEAQhhhpqFDBaRGeUGiRUmZVHAEbEmBdOv6nLi9Oe68aCf3Rj/TGP+gkSBEEQaaHFws9kiw76NILDvUGZGdENhLXh9aMeXPKhBac/143N3V71EyQIgiBUIcuy6m7mEeeeUiLBAbzyPnttfpz7z17MeaYLj+9zqpscQRBEgUHOvQJGi0A5k15CtUn5aeIJygiEZLAW+rxB4MdbbDjkCOLISBC3v2eDrHEXLoIgCEKMFjWUzHoJVWlqAy/91huUccd7NnR7dTjoCOIn7w+rnh9BEAShDi0qJpj1QFUazr1IiQdmeZ+gjPs+tuOTQT963SH8cIsNNi+F8xEEQURIKy2Xx4svvoi1a9di//79cDgcTIcNdcudeLSIzrDow7Uy4FCWN+UOyMxOuUA41P5TWyD6+shIEA6/jEoTNVshCIKYKNRGYgCAZTQaY0ChYeUO8Dsd9rhDOOYcG9w56Fc/QYIgCEIVWmiFWS+hOo3nfE9AXLv7n+1jWT/eIPDaUQ+uml2qfqIEQRAFgCrnXjAYxLXXXovXX3+dG4ElSRJkWaZuuVlAi4YaJl164fSeoMxdRWM5/bSo/UQQBEEoR4vIPZNeQnUaJRs8QRkDnDaJLB0IhGQYdPTcQBAEkS38GmTXmNO0I9yjGUCxzfyi82FoBdkRBEEQY6hKy/3Tn/6E1157DSeddBJefPFFXHLJJZAkCVu3bsWaNWtw5ZVXAgBuv/12itrLAlqk5VoM6YlyhzOIRS/1MsdcjFDC45/uxl/2UM0MgiCIiUKLqO506yjttwdw7to+5hhLG457shNrDrjGPT+CIAhCHUGtIvfS0AqnP4RLXutnjrE66P5gsw13f0ilHAiCIACVzr1//OMfKCkpwXPPPYfzzjsP5eXlAIDjjz8e559/Ph555BE8/PDDWL16NaxWqyYTJpSjhQFn0klp1cp4Yp8TDj/7wG7OhJZ/YMMwtcAiCIKYELSIdEi3jtKf20a4Yyxt8ASBO7fYuE04CIIgiMyilVak49xb3+HFez0+5hjPVPjtrhEq50AQBAGVzj2r1YozzzwT9fX1ABBNvQ2Fxu6+X//613HSSSfht7/9rZpDEeNAm+gMoCYNUT4oqM3n5EzIGwTe7ozvjtjrDuLxfU5s7WMLPEEQBDE+NKmjpEuv2dKhcWiD3Sdjd4LBdmwkgMf3OfHJAGkDQRBEJtFCK0x6KS07wjoc4I6JnI2/3+WIe+30h/CU1Ym3OjycTxAEQRQeqmru+f3+qGMPAEpKSgAAw8PDqK6ujr4/d+5cvPnmm2oORYwDLQIe0g2nF8FKvYoQiqnrMeIP4Zx/9qLXHYIE4Nkv1eKCaRZN5kAQBFHsBDXqlmvWa1MTT6QNsfR7glj8z14M+2QYJGDdRXVYNMWsyRwIgiCIeAIa1NyzaGhHiCK5Y4dkWcaS1/rxcX94cej+sybhpvnlmsyBIAgil1F1t21oaEBvb2/cawD49NNP47Y7evRoXDSfiEceeQTnnXce6uvrcdNNN3G3u+2229DU1BT9r76+Hscdd1x0/OKLL8aUKVOi42eccUY6X60g0CRyL81CuCJcAWXnwGN7neh1h7eVAfzXu0OaHJ8gCIIAOJUT0kLbhR++NsSO/G7nCIZ94ckHZOCO92yaHJ8gCIJIRuFju5B0G/OJUBpJ+GGfL+rYA4DlH1BNPoIgigNVd9sTTjgB+/fvj75etGgRZFnG/fffj5GRcH2d5557Du+//z7mzJmjaJ8NDQ248847ce211wq3W716NTo6OqL/XX755Vi2bFncNqtWrYqOb926Nc1vl/8EQsqiKr7RUorzGtnRD2ZDeqlXIpwCi1LC2Fy3JNTa6PdQPT6CIAitUFpH6ZaTynF6nZE5pqVzT6QNsV3WNySUb/h0iJ++RRAEQahDqVacWmvEdXNKmWNaRu75BPOJtXgO2PllIAiCIAoZVXfbCy64AJ2dnWhtbQUALF68GAsXLsTmzZsxc+ZMzJw5EzfccAMkScLNN9+saJ9Lly7FkiVLUFNTo3geTqcT69atw9VXXz2u71GoKJW2C46zoISTXqVl5J5bEE4f+wAhaZPpRRAEQTBQ2gHxP5rMsPC0Ic0i6SJEabkuP2kDQRBENlAauXfxdAsmcQIBTHqgSqMgAVa33AixIyQVBEEUK6rutldeeSX+9a9/obm5Ofre3//+d1xwwQUIhUKw2WyorKzEihUr8NWvflXtXLmsXbsWtbW1WLx4cdz7K1aswKxZs/DlL38ZmzZtytjxcxWlomyQgEoTWwrLjRIqOGPpIjLgYh1/JMoEQRCZQ2k0hlEnoZJjlJUbdagwanO3Fi38kDYQBEFkBy20okJDreB1y02EFoIIgihWVDXUKC8vx9lnnx33Xn19PZ599lm4XC7Y7XbU19dDp9NmxYbH008/jauuuirarRcIO/bmzp0Lk8mE559/HldffTU2bdqEmTNncvdjtVozOs+JJiDrFW3X190JvVsPIDn9ym/rRU8wBKBE9Xx6bQ7wTrn2zl5YpXCK1ciIKWm7Qvu3IfIfOieJfKWzxwDAlHK77o5jMHoNYN23PQNd6LfLyLQ2HDrWBas/HIfu9ZoBxOsaXYcEkRq6TojxcMihA5C6oZ1tsB8lehkAo8SP04aDB/pgkkrgk9V53fqH+VphtztgtQ4AALp79UlzycQ1QNcVQWQGurb4tLS0CMdVOfdElJaWorSUXX9BS44dO4bNmzfjoYceins/toHGNddcg+effx5vvPEGbrzxRu6+Uv1Y+Uag+6Ci7WYc14R+ix/otCeNzZ/RiHk1RmBrt+r5SOYyAF7mWHlNHVpaKgAAFccGgIH41vWF9m9D5DdWq5XOSSJvqfY4gEPJ9/tEZs2YhuaQG+gdSRo7eeY0lBslYHsv45NpItCGirp6tLSEuxxa9vQCI/64cboOCUIM6RUxXvp7vMCO/pTbTa2fjIZSPbB/MGmspbEOLS3lKPmgEz6fum5OIjuioqICLS3hkk5TdS5gX3wzPq2vAbquCCIz0LWljsyG1E0AzzzzDM4666y41GAWkiRB1qClez7hU9hQw6CTUMOpnVRt1qHEoFVaLj+eXpSySxAEQWiHV2nJBoE21Fi00wY3aQNBEETOIapxF4tRpBWj75dqoBciOyI2hZiVTRxUmGJMEASRz6iO3PP7/Xj++eexadMm9PT0wOtlr6hIkoS1a9em3F8gEEAgEEAwGEQwGITH44HBYIDBwJ7qM888g1tvvTXuPZvNhm3btmHx4sUwGAx44YUX0Nraivvvvz/9L5jHKK1NYdSBK8q1Fh232Ua6OEVF02MEW6LKSgRBEBnDo9hg42tDjVmnuB5TKkTa4A5QzT2CIIhs4FHYmc+Qwo4AoIktoVQrWF11vSEZpTpSEYIgChtVzr2+vj4sW7YMe/bsSRkVJymsbrpq1So88MAD0ddr1qzBj3/8Y1x77bU4++yzsWXLFkybNg0A8MEHH6CzszOpWUcgEMDKlSthtVqh0+kwZ84cPPXUU0UX4qk0+t2ok1Bj4RtwBp0Ek47tLLx4ugWvHPEkDzBwKxBlWZYRKrIIS4IgiInEq9S5J7G1wagDKowS3ALDTyttcMVpg6LdEQRBEBqgfCFIijrxEok4/XiR3pppRcxcWdt5g0BpxopREQRB5AaqbnN333032traMGPGDFx//fVoaWlBWVmZqgktX74cy5cvZ451dHTEvT7rrLPQ2dmZtF1dXR02bNigah6FgFdhWi4vOsOiHwujtxgkZq0MXncsFqL0KmdAhtMfwrc2DGJ9Bzv6kyAIglCPR2GqKy8ao9asgyRJsAh6NmmlDa6AjCFvCN94awDbB/zc7QiCIAhtUercM4mivC1i5165MZyvo+RIqbRClmX8v1Yb/rbPlTSu9LsQBEHkM6qce+vXr0ddXR3eeust1NbWajUnQiOU1lUy6iRMYhhitWZ9NOKyVC/BzpDeyjTa24tE2R2Qsfawhxx7BEEQGSadaAyWwRZ5Tzfq4GOlblVoqA3P7HehtceneH8EQRCEepRGeRt0Ekx6CeUGCSMJ9/Naszgt16yXYNFLcCs4Viqt+Ljfz3TsAcq/C0EQRD6jqqGG3W7HZz7zGXLs5SjKnXvsFbcq85gQ81bc0onOSFUr44fv2bjjVAiXIAhCGxRHY+jZ2hCbqptpbXAFZCz/YFjxvgiCIAhtEKXBxmIcvd2bGQ68SAYQr6GGUSfBojDUJJVW/KEtubN7BIrcIwiiGFDl3Js5cyaGh+mhO1dJp1uuhSG6Rp0C514a0Rki/5wzIEMvOBu9CR/udgVhHfYXXQdkgiAItSg1cgyShGrWwk+M466Uc+OepJE2pNstt9MZxEF7IK3PEARBEMkors86ai+wto5kAJUY2Fph1ClvtpFKKwyC+u6J5SiGvCG0DfkpeIAgiIJClXPvP//zP/HRRx+hvb1do+kQWpJOWi6LWI3kCW860Rki3AEZJkEXK29M2tcrh9049blunPlCL24XRPsRBEEQySg32AAT495viLlX8yIutNKGVM692AZMzx5wYcE/unH68z34+VZaeCQIglBDOp3VU8Gr0WrShdNy1RK2I/jjsbq3vd+Hhc/3YNFLvfjq6/3k4CMIomBQ9fR900034eKLL8aVV16JjRs3IhRS6E0iJoR00nJTwYvcM+sloZgqxRWQhfOIFeUfbLZFazz9da8LR0YoSoMgCEIpylOtUhtcvGiMSpN6Yw1IPVdfzMLPje8MIbL5b3aOwKZUBAmCIIgkFEd5K9CKUlHkHsfGSAdXQBbOI1YO7t5qx+DoG5u6fXizQ1m3XoIgiFxHVUONU089FQBw9OhRXHrppTAajaivr4dOl3wDlyQJ27dvV3M4Ik2UpuUqMeB4tTJMOn4n3XRwBWToBfOIfcAYTDDYtvf7Mb2c+tsTBEEowctogMFCycJPKSfiokLJhxXgSmFceoIys6wEALQ7AjjVbNJkHgRBEMWG4si90VuwLOh5y3PgGXWSJs49GUBAEIEXGySwsSu+ed+Lh9y4cFqJ6jkQBEFkG1UekSNHjsS99vl8OHbsGHNbSVAHgcgMSoMWOItpcYXUuaKsl1DC6aSbDu6AHNfAIxHqckUQBKENSroSAnzdnhQTlcfTBpNeglmv3JHIw+UPwSABvAA+0gaCIIjM4FGYGBMJEphs0WPIy/6QSCu0SMsF+DoBUEMNgiCKA1XOvR07dmg1DyID+JSm5Y4acPeeUYm7ttqj7//wlIro3zzh1apWhisgY3IJP9JDJMqJI56AjO0DPsyoMGBqKafIB0EQRJGSrkPszgUV+OUnjujr751YHv2bFzVn0oV1Q63zzR2UYdRJCHD2E9EGJc2VnP4QPhn0Y3alAZNLSBsMn8lvAAAgAElEQVQIgiBEKE/LDf//njMrcdX6wej7Dy2uiv7Nq92dTkONVPgURu4lkjgSkmVs6/OjzqLDzErKDCIIIn9QdceaPn26VvMgMoBXcVpu+P/fmluG7QN+fNjnw9dmleIz9WPpTPwW9trUynAHZYiyg5UaiL6gjC+90oddg35UGCW89OU6LJw89j12D/pxwzuD6PeE8D8LK/GNljK1UycIgsgr0o1guGl+GT61+bFr0I9vzy3DvGpjdIyXlmvShaO6h1VGdYfrKAHgRABGtIG1mOWPec/hD+ELa/uw3x5AjVmHV79ShxOqxr7Htj4fbto0hBF/CPd/pgrLmilFiyCI4kbps3ek8dKXmiy46cQyvHLEg89NNeOKWWP3UVFaLm+RKF38gkjxdHTvWxsGse6wBwYJePS8mjg96HIF8d2Ng9jZX4IbR+z46WmVaqZMEAShKbQcUcAoTcuN1LqrNOnw6Hk1zG2EoixYcSs1SCm7HUYQNauKNNBIFZ3xYrsbuwb9AACHX8ZPPxjG6xdPjo7f+5Edu4fCKQN3vjeMpc0lmtWGIgiCyAfSde7VWvT4+xdrmWM8bTDo+FF95QYJIwp1wRWQR+/R4sg91neKfe+JfS7st4fv/YPeEFZstePpL419p//+cBj7hsPjt7Xa8JXpFkX1aAmCIAoVpSUcIk/RBp2E+z9Thfs/k7wNv3a3JIzcKzNIcCrVC8F8RY7K2KO3Dfmx7nC4wUZABm58ZxDLmpui4w/vHsG73T4AEh7c7sBlM0viFooIgiCyiWbOvbfeegubN29GZ2cnJEnC1KlTsXjxYnzxi1/U6hBEmihNy1VCqZ7tADMJIvdMOqDCqNy551Mgyn7Gd4otoLuu3R039n6vL+71a0fHOmK5gzI2dXnxlekUoUEQRPGgZe0hrsGm5xtspUYJAVmOLtqIYN3zY4nU9GMZbrHvPbPfFTf2r6Px3RHf6xnTikFvCPtsAcyvIYONIIjiRcuapvwgAf5CEADUWHRwjigr3moXGD5K9AYAtg/4hZ97aNdI3Ov/2zWC351TrWznBEEQGUa1c6+trQ3f+c53sGfPHgBjkVWSJOE3v/kNTjjhBPzlL3/BCSecoPZQRJooScs9v8msaF/cukqCQrgmnYRyo4QeN3M4CZEzUml0BscHyUVBmSaCIIiCQonBduUsZYsewnqsgkiNcqMOnqCyFShRB8RMaQNBEESxo2QhqLlCj5ZJqc1JrlakaKhRY9bhqELn3rAgZUmpozLd8n/Up4MgiFxClXOvu7sby5YtQ19fH+rr6/HVr34Vzc3NAIDDhw/jpZdeQltbG5YtW4aNGzeioaFBizkTCknUuF98ZhL+b/cIZBlomWTAvGoDfniKsloR/NQrfgt7ox4oNwqKJSWgpIU9Ozpj7G99ml2ZEzd/fJ8TT+xzYkGtCfecUYkyStklCKKACMlyUgfbBz8zKRqNMK/KgBOrjbjz1ArGp5MRRWOICqgbdBL6PczhJETRe2JtiHHuCaSBpT2xh5RlGQ9/6sSLh1w4q96Mu06v1KxGFEEQRK7iSci8uev0SjxzwAWnP4Tp5WE74taTK7id1WPh1u6W+GNA2LmnFLs/9UJQKtJ17iV+9fXHPPjlDgemlurxwNmTUE/NmwiCmEBUOfd+/etfo6+vD9/5znewcuVKWCyWuPEVK1bgZz/7GR599FGsXr0aDzzwgKrJEumRGAl33ZyyuC6H6cAvmh6un8Qek1BhVK6SopoaiqMzBIdLVa9v/7Aft2y2AQA+7POjuUKPH5ykzMAliHxiY6cXt7YOISgDv15UhfOPs6T+EFEQJDr2LHrghhPLccN4tUFQj7Wcc/836SQY9RKULvz4FUXu8ccA8cIPq3RErFH7Ub8fP/1gGEBYG+ZWGfDNOdSMiShMNnV58YPNYX341dlVuGAa6UOxkvjMff5xZtxxyviei/mBABLKBM69Woty596wIAXIq7BEUNpBAjF/uwIhfGvDYNSeqTBJeGgxpewShUm7I4DrNw7ikD2I2xaU42aymXMCVWFJb775Jpqbm/Hggw8mOfYAwGw248EHH0RzczPeeOMNNYci0iQYkuGX4wXKrGLxiF9XT0IZx4AzjqZeKcUhWHHzKnTuiTQ50agF4iNCVu1wxI3d9aGdvzOCyGN+tMWGdkcQR0eCuK3VhhDlpxcNifdQc7phCgmIaq6WGdj3f6M+vYUfkU0mityL/a6i3hhuxgFiHX53fTgcNxZZBCKIQuSHCfoQFHU7IwqaRL0Qpc+mQtRZXZQlk07knsiOiHwX1kK/HPd38rgosyj2W716xBMXqPD4PlfyBwiiQPjVDge29vkx4A3hf7ba0e4IZHtKBFQ69zo7O3HGGWdAp+PvRqfT4YwzzkBXV5eaQxFp4g0lCjIUhc3zEKVe8Qw4sx5pGXAiIlEZaqIzWF2/Yj9rU9pemCDynL3DYwJ8zBnEMafCStNE3qOlsQYIUm/1/IUfs05LbRAt/Iz9LXLuMSP3YvY34CFtIIqHPbYxfehwBXGU9KFoSYr0VlGOgF+DFdwobyA9556IyAIQK7jPH4zdLnlc1Bgw1uxQ2kCQIAqBJ6xjzuuQDPx/u0cEWxMThao7ZklJCfr6+lJu19/fz4zsIzJHojipjs7g1k6SUCpIvRIJdjp4gzI+6PXic//sTR4LxDr3+PtgiW5sxAYtThPFAGvV+ojCYtVEfuMOyEkrq6qde9w6SvxUK5M+vahuEd4gsLHTgyX/6meMjT8tN04bVM6RIPIFlj4cdpA+FBshWcaxkQDsCQVPVUXuCWp388b0ElBp0kYrPEEZB+0B/Me6ZDsidjHHxzAGhM69mL/JjiCKGbIlcgNVd8xTTjkFra2t2LlzJ3ebHTt24N1338Wpp56q5lBEmiSmGfGcc0rhpl7pJW7NPaNOQoVGBpwnKOO2VnYqlNKae65AsokW+zuRJhPFAKum9CE7hdIXOvtsfpzxfA8uejXeCZYx554gGkNUjy9d3EEZN3PSZJVrA8O5F/NZylonigWWc+LwCOlDMeEOyDj/5T6c9I8e2H3aRXrz7JBwCQdtaneL8AaBe7fZsXso+XyOXQhKbCICjNkKrBImsbMjrSCKmSOUlpsTqPK8XH/99fD7/Vi6dCkeeuihuNTbrq4u/Pa3v8Wll16KYDCI66+/XvVkCeUk1h9SG7nHL5oObuqVSS8OtU8HT0BmCjIQ/11ZD6a+0fFUqVe04kYUA0znHglywXPvR3Z0uJJXVTOhDXoJ0AvqKJl00Gzhp8sZrg3GQk1UtycuqpvEgSgOWPpwkBZ/ioq/7HViW7+fOabKuScIEuBphVGvnVZ4gjJebHdzxyIkljUCxhr+sco/xFb0CVGYAFHEUORebqDqjnnJJZfg+9//Pmw2G37+859j/vz5aGhoQENDA+bPn48VK1ZgaGgIN998M5YsWaJon4888gjOO+881NfX46abbuJu99RTT6GmpgZNTU3R/zZt2hQdP3z4MJYsWYKpU6fizDPPxNtvv63mq+YdifXl1EZn8D5v1EncmnumFA01RDWQEhlR2N6eJcoRw41lwLko9YooMoIMR8UhOwlyobPusIf5Ps/gUgpLGyK3fXFaLv+46WgDq5ZqhFQNNSJOO3cw+e7vio3cUz4dgshraPGH+NkHw8z3JYzd28cDT2sMOn4GkDlFlHc6WsFqusQaY9Xci0TusZovUXkfolhJjMYdoZqTOYHq5ZCVK1fi6aefxuLFi2EymeD1euH1emEymXDOOefg6aefxj333KN4fw0NDbjzzjtx7bXXptz2rLPOQkdHR/S/z33uc9Gx66+/HgsWLMDBgwfx3//93/jmN7+J/v7kmjyFSqKIqSmCC4w3ck8syulE9Tn8gvb2cYVw+Q48lih7KPWKKDKYkRlkvBU0dlYF8VEyEbkXqYDA041U9VjT0gbBd/PG1VFKHo9ogouxeOQhg40oQliLPwdp8YdA2DmnpjGfUSeBJQkmkR2hoVawou5YY6ztImV9nFTCgSCiNJYlu5FYtjYxsRi02MmFF16ICy+8EMFgEIODg5BlGbW1tdDr9Wnva+nSpQCA7du3o6OjY1zz2b9/P3bs2IEXXngBJSUlWLZsGf7whz9g7dq1+Pa3vz2ufeYbWndEbCjVw6RLNpB0En/FzaQDKgXLfOUGKameBw+RcepWuOKWuqEG3ZCIwocRpIRDjgBkWVb14E7kLrsG2SlWQLiTuhpmlCfvIHJb5RleqdJy09GGYUFUd7w2sI2yMmN8lF50jOqxEkUIozQx2kkfigaRYW5WqRUAMHuSIa4bMxB24PHkIFVabjpaIYrci2uokWaQADVfIooVVqOywyMBnFBlzMJsiAiaOPci6PV6TJ48WctdCvnkk08wa9YsVFdX4+tf/zpuv/12GAwGtLW1obm5GRUVFdFtTzrpJLS1tQn3Z7VaMz3lCePAkA7AWIfikNet+vtd0WDE3zvHLthyvQyr1YpBe/yxIvhcTgz3DTPHAMAkB6A0eLTX7gLAfrIYcjhhtQ6O/m1O2q7tYDtC5TIO9uoBmOPGegaHYbWGOz47XcmfLaRzgtCWfD03bH4AKI17z+6T8dGe/ajUVBGIXGF9hwGAiTkWcDthtQ6p2v/5dSa82T928kw1h2C1WjE8yNYG94gDzgEbEu/HEdLShmEneNowMOyA1ToAABh2Jt/fd1sPodEi43Bn8u/T2T8Iq7UHAODzW5Lmk6/XP1GcKD1fWfrg8MvY2rYfZK8VPrsd7Hs2ABjloOr73pV1etxri7/vdx89hHBD3NLkDwT86O84DKCEub90tMLu8nK3HfH6o9+tZ8AIIP5kP3isC1ZvEHtHpKS5DI24xj7bm6wl+/ZZQX5xohDxeJOfjd7bewT6GvVubnrG4tPS0iIcz4gpFwwG8eSTT2LXrl2YNm0arrvuOlRWVmp6jMWLF6O1tRXTp09HW1sbvv3tb8NgMOD222+H0+lMOl5lZSU6OzuF+0z1Y+UT+4+4gd2D0dc1FaVoaZmuap+rZ8loe7UPH48W2l3SXIqWluPgG/QDnyS3lq+urMDcGWXAbnY6dHWZGe1ufkRJLD69GQA7dVBnLol+N521D4AvbryucRpappjRGnIC++K7KprKKtDSUgMAsFj7AHv8ZwvpnCC0w2q15u250esOAu93J70/dfosNJZpsDSfh3gCMrrdQUwt1atOU81FOrsGAbALiddNGrsHjpe/NIfwxXV92DccvkcvnVWBlpZp6O32Ap8m3//rqisxe1oJsHeAub90tMFvsABgb2soKUdLS234xe4eJGpI/XEz0FJtRLnHARy0x42VVFahpaUKAKD/qBtAfFh4vl7/RPGRjl71cfShccYsNBWpPsQiyzIOjwRRbdZhkkmbRg+5xKY9TgDs7uNlZiNaWqap2v/ts2XsDAzhpdHGFgvrjFg0vyUcLbcl2UYrs5hwcksjsDX5nATS0wrZYALPjghKhug1YukdArpcceMVdVPQ0lIW1rTtCZpmtERtkCqPAzgUryWzZs+GIZ3igASRJ+h2dAOe+Gej6vpGtMxkO+OVks82Vi6gyrm3evVqPPjgg1izZk1cvbvLL78c77zzTjSM/6mnnsJbb72F8vJy1ROO0NzcHP17/vz5+NGPfoSHHnoIt99+O8rKyuBwOOK2t9vtmh4/10lMy9XCYDXrJbxyUR3+utcFowRcN7cMQKpuufyHH16xdRZ2QeqVN0U4fSRknlUrw0WpV0SRwctMCRRpWnqfO4ilr/WjzRbAiVUGrLuoDrVqc1VzjMOCDmZq67EC4bSpN5dMxt/2OlFp0uHalnAEBrehRoo6Smlpg8Kae8y0XIXNlmRSB6JI4OoDFZ6ELMv4xr8H8eoRD2rNOjx3QS1Oq2NHROcr7YL6u2rL+wCAJEl49PPV+EKjGTZfKGpHmPQSs/SPWS9uzJeOVohq7inVilRpuazP+kIyOfeIgoR1SRWrLZFLqFp2+ve//43Kykqcc8450ffeeOMNbNy4EdOnT8ddd92FRYsWwWq14m9/+5vqyYqQJAny6Ak1b948tLe3xzn4du3ahXnz5mV0DrlEgiNdEwMOAEoNOnx/fjluOLEcplGh59dVklAhLISr/PQb9vINuFSFcJ0BGU5/CPd/bE8ai92enl2JYiDIOdFZtZaKgT9+6kTbaA2gT20B/LHNmeUZaY9DsDiiVaTiJJMOt5xcgevmlkUNGa42pGy2pFwbbALnnidFPVZnQMawL4QHtjuSxqihBlGM8J17EzuPXOTdbh9ePRLuOj7gDeEn77O7yuYzouZ1WtkRep2Eb80tw60nV8RFP7ICBUw6CSa9xK33l45WiBaCUmmFKyAjGJLx0K6RFJ9lOPeoHw1RoIQYl5TgFkJMEKqce4cOHcLcuXPjiuyuXbsWkiThL3/5C26//Xa8+OKLqK2txQsvvKBon4FAAB6PB8FgEMFgEB6PB4FA8krSm2++id7ecCrovn37sGrVKnzlK18BAMyePRsnn3wyHnjgAXg8Hqxbtw67d++ONusoBpK65WYw1azMwD6NTHqxc080lojiyD1OR8TvvjPENHDjiqaTAUcUATzjzV+kHoxffhLv2HmQ4ejJd0RGTUa1gWN4pWqokZY2CIqpK4nGuOYtdmpwbJMNelYligVWt1wA8NMDEtYeji9t8H6vj7Nl/iK6n2ZSKwC2LRGRiXKOnaGVHeEPjS18ehnPQq6AjHs/suOdLi9zLALLMUiRTEShwtKLYrUlcglVzr3+/n40NDTEvdfa2orGxkacfvrpAACTyYQzzzwTR48eVbTPVatWoaGhAatXr8aaNWvQ0NCAVatW4ejRo2hqaoruZ+PGjVi8eDEaGxtx5ZVXYsmSJbjjjjui+3n00Ufx8ccfo7m5GStWrMDjjz+Ouro6NV83r0gMHc+kKFv0AGvvRp12abkiYsWU3cJejq62JuKOM+DohkQUPhSZUXwIozEyuvDD3rcxRVS3VtqQKqKi1xPE5m62ge6hhR+iCOHZZaQP7OfcQiNbWgGw7/upMoS00gpgzKnH0gpXQMZvdiZH7QEJOsO4gChyjyhUWPZEkLQi66iquVdeXh6X+trT04NDhw7hiiuuEG4nYvny5Vi+fDlzrKOjI/r3ypUrsXLlSu5+ZsyYgVdeeUXRMQsR9wRG7klSOMUqMTIuEk7PqqMBpBdOLyJVvQthKD6lXhFFBjcygy6AgkSW5axFY3Br7qWoo6SVNsTe31lG15BHWZoWXRpEscCrrUc194oDkVZkutkUKy3XmKLEg1ZaAYT1otTADhJg1dqLHYvUmOfV3COIQoQVlUq2RPZRdVecNm0aPvjgA/h84ZXvdevWQZIknHvuuXHb9fb2ora2Vs2hiDRJrFGX6a5eohU3XvoVrxFHuqRKvRoSOPdiU69YtyOZQjaIAoPfUGNi50FMDK6AzP03B4BJpswZbHqdhBKGQWjShSO+ebaidtoQ/r8sy8x0KaE2xC78UFQ3USTwyzZM7DxykWKI3BMthmdSKwC2HRGptVfJsWG00gpgrFY5qzGfUxC6KmNMa1g2CDk7iEKFpReC7HdiglDl8fna176GwcFBfOUrX8FPf/pTrFixAhaLBRdeeGF0m2AwiO3bt2PWrFmqJ0soJ9FoqTZn2LnHLIQb/j9/xY0vypMtOihtLpUq9WpI1IwjxoBjCbrIKCaIfIQXMk+RGYWJqJkGkC1tkKIR3yxE2tBQony+EW1gOfaAFNoQu/BDlwZRJFA3dT5SEXj3RHXpMq8Vyfs3RSL3OFHgIq0AgKmlyuccsR8SGxIC4si98GfC46wUXHKME4UKq6EGr2kfMXGoulNfd911OPvss7Ft2zY8/PDDcLvduPfeezF58uToNhs2bMDw8DA++9nPqp4soRxbgtFSlfEVN4Eo8ww4ToHcyGd5Yp5IQA47JmRZZorykFccTh+BZQBSOD1RaPDTcid4IsSEIIrEAICqTBts44jqFmlDOvONGGuslFxAuTaQChDFAkXu8SkC3x7sgn/oqgxnALFshbG03PS1AkhvzmOLQeyaeyIi46yUXlbgAEEUAszIPdKKrKOq5l5JSQleffVVtLa2or+/HwsWLMDMmTPjtjGZTLjvvvtw0UUXqZookR62hLoZ2YjOaK4In17jScs16oEySMJVxFi8QTn6EJCIKDojtjYhrxBuqaqrhCByC56/muf0K3QkFLbzJmXkXhZKNswoD+da8ZpqiLTBrA+n+ibWlWUhMtaAFNqQoh5rpMYSQRQSvKgLiuwu/Mg9WZbhENTcy7gdwdCK5oqwVnAbaqSI3BvXYtA4nHvRyD3GdULODqJQYdkNFOWdfVS7LSRJwuLFi7nj5557blINPiLzJBotmY7OGGQUJj+v0QyAb8CJwumNOmnUWadMFb1Bfl0pmyByJSiH62EYdRJzdY1uUkShQZEZ8UhSYaddZjty76AjkPTeoilhbRhPWm64C7sy514kqpvn3BNpQ2wEBstgC8iAhuWeCCInoG65fKQCj90bCcjCha5Ma4WJsUB//nEWAEAFJ/soVVquVpF7IykWySKLQVRzjygmKHIvN8nsnZrIGolGS6ZX3PYOJxtwkQcBbji9oMuVUUqvxb0nyE+hFUVnAKnC6RVPgSDyAl4ERrE+gBa2uSauoQRkXhsSSyWY9YDFkCLVSqQNOn6tPhbeIN+5NyjQBtdoB0ReMw5KtSIKEf7iD53vha4Voqg9IPNR3iw74pRaIwC+JpQa+C5Xg8QPLmAhKuMgWggCxrKAyLlHFAuyzA6qoSjv7KNZwuHevXuxf/9+OBwObofRq6++WqvDESlIrrmXWVH+9twy/GWvM+51BH7NPVFabnoGnCcoc1ecWVGFcZ8NyJhkYjvysl1zb8gbwi8+tsMdlHHnKRWYXj52yQZDMhx+GRVGCXql3UeIoodbML1IV9sK/cpJFblXmeHws8tnluD5Q+7o61tOqoj+PS5t0Emjhp6ylRdPkF2LFQCGBNogA/CF+OdHtlene91BPLDdAVkGfnRqBRpK9dGxQEjGiF9GpUmCrtBzCQlN4WUrUDf1wk/LFdXbA4Aqc2Z/gIumWfBOlzf6+tRaY/T+VcHRBINOgoVTpsGkl4QLRYmMOeiSx1LZEWORe8ljKSR4QvCHZPxu1wj22Pz49twynD0aPR9h2BeCRS/BzGthTxAJUJR37qLauffee+/htttuw759+7jbRGrTkHNvYvCPOn0iSAAqM9xQ47JZJXh8nxMBGag2S/jp6QoMuJSpV+mF08sye38jKZ5K3cHR6AxmrYzsPtH+4N0hvHzEAwDY1ufD5q9OARB23n7tzQF80OfDZ+pNePZLtRlPmSAKA75zrzitN6nAi+6litzL9MLAFbNK8MIhN2QAjaU6/OCk8ugYt6GGgrRcpXiC/Ci7lNoQkLld27O98POdtwexqdsHANhj8+PVr4QbmfW4grjizQHsHPTjvEYznv5iLUrSiIInihvSBz6FfhWlWgjKdJT3RdMtuO9jOxx+GQYJ+P051dExnj1glMLR4G6GU82QplZEHHOsLB4lWgGwdSEXorz/sHsE92yzAwBePOTG3q83oMaihyzLuGWzDU9YXTiuTI9nv1SL+TXGLM+WyAcoyjt3UXWnbmtrw+WXX469e/firLPOwowZMwAAl19+OU477TTo9eGV5IsvvhhXXXWV+tkSihhOEOhJE7B6f06DGW9dMhkPLa7Ce1+dgjrLWBRBBSdqkNX2PsK4Uq/GeUNxB2QEZPYqRLajMyKOPQDYPRTAkZFw2sJT+134oC9s2L3f68MTVifz8wSRSIjXLbdI9bjQDTaHwGCbiEX6i6aX4M0lYW3YtKwelTF6wLrH66SxtF0WxjQ6qQNhbWAZa0pwB2WuEy+b2iDLctSxBwCtPb6o8+XPe5zYOegHALzd6cULh1xZmSORnwQ553W2n4VygYLXihQPAZnOAGquMOCdpfX47WersOXSepwU42Ti1dwz6vjRZkZJStlwIxZPUEYgxM8CEhGJ+mNpTS5Evd611R792x8C/tAWthl2DPjxhDWsEcecQdyzbTgr8yPyD+5CUA6c78WOqjv16tWr4Xa7sXr1arz22mtYtGgRAOBPf/oT3nrrLWzevBkLFy6E1WrFL37xC00mTKQmMSU306ttEU6pNeGbc8ri0oMAfji9qKZeugacK8Cvq5QKj6Amky8o46M+H770ci++uK4XH/b6mNtNFJHVwZ99EC/Ad31oZ21OEElQZEY8xZxqxSpgngnOmBzWhlpLgjYwDC+DBFgEXsd0o7pVaUOAXW8PCK9Ob+724ry1vbjwlb6oQ20iYD08R4zLVTscce//YrsjeWOC4MBd/ClSfYil4LUiy82XAGBmpQHfmluG2ZPio8d4i/16HbjOPZM+Pa1wB8a/EBTtlsus3S2j3RHApa/347Mv9eDlw+6kbSaaTmdY2P5xMH4urx/zsjYniCRYnXKB4rUlcglVd+rW1lbMnj0b1113HXN8zpw5ePbZZ9HV1YUHH3xQzaGINBjyxl9Y2U7X5ImraEUtXQNuxC/DnqIYsOizvLB5fwi4pdWGrX1+bOv34webh7g1JSeCSC2DAn/GJDII1dyLp9CvJVGRdJOeOzQhsO7xokiMyHg60Rgj/hCGx6sNAsegNyjje5uGsH3Ajy29PvzwPdu4jjEeWI4WD2e5PEgP2kQa8PQhBzILs07Ba0WKyD1jFms7c9NyR2vusTDopLQaajj8oWiDvXRx+kU192Tcs82ODZ1efDoUwPfeGYIzy6GwEQcMVWwgxgs/LXdi50Eko8rr09fXh3nz5kVfGwzhEn4ez1gqYU1NDc455xy8/PLLag5FpEFSp9wMh9KngrfiFo7QYH8mXQPuyEgAy17vH8/04AyEuAXXvSEZu2IiMvbYAtxttYblRIwYdQYqrzV69M4AACAASURBVEeME+qWGw+/115hkAuRezyYkXs6JZF7yue9bziA694eHNf8nP4Q17nX4Qzi6MiYGGyZwKhu1j8pzyilFBkiHaiOEp9Cj9xLLOmTS/AyeYyiyD2dOEMokWGfjEv+NU47YvSmzNKLQAh4Iaap1EhAxvqO7EbIRXSBbAlivPAbapBWZBtVl3VlZSVCoVDcawDo7OyM285gMKCnp0fNoYg0GErslJvlyD1WrQyDBEiSoFZGmgbcU9bx1xUa8fPrKjkZK5kjE7QswXrIjjw4GAr9KZPIGFQno7gQRe5luzMeKxrDIEkQrUeNdctVxqN7xl+PdMQvKNmQxQZMrIdnXjpZsUbkEuODl2pF0RgUuZdNKjmiYJAkYZBAOlqx/pgHe4cD45keHJFuuayGGoz3xhshqBURrcp0Qy2icOGm5ebubaRoUOX1aWpqQkdHR/T13LlzAQBvvPFG9D2n04ktW7agvr5ezaGINMhWzT0evNQrgB+hYdRJ3E6KAFCS8LntA+Ovd+Tw8Q04Vuj8yAQ9ALGMsogBR6ttxHihyIx4Ct1PLo7cm8CJMGAt4Bh14YUfvsHGj+IAgNKEsR1qtEEQucde+MmeNri5kXvFeV0T44PnDKb07sInVc29bMLNABJE7hlSNObT1o4IISTLTCc462fNdgfdyHVOabnEeOFpRbHaErmEqkf7xYsX49NPP8XgYDjl5aKLLoLZbMbdd9+Nu+++G3/84x+xZMkS9Pf34/Of/7wmEyZSM5SgJFWcLlMTBcsQm1kZttxEkXuicPpai3ZW6Yg/xI16GGEYTNf+ewB7bZkvnu5nGGWRoulZDrgh8hhewfRijfAp9EtJ5HDKduQeKy13ZmW4vAdfG8QGW42Gi1kOvwwv57pwMrThug2DaHeML/IjHZg19zgaxut+ShAseHZZDgd1TRiFXsJhohYnxgPrnl9qkDClRM8NEkiVlqutHcFvvsSKtL611YbN3dlLzR1Lyy3sc5rIHFRzL3dRdWe77LLLsGjRIuzYsQMAUFdXh3vvvRd+vx+/+93vsHz5cmzfvh2NjY246667NJkwkZr/ml+ObZdNwWOnePD8BbX4+vGlWZ0PK5z+eyeWA8gRAy4gw8cRZVZ0xu6hAL76en/GV7KZkXujdqNaQX6ny4t7tg2jNYsPF0R2oG658RT6o60o/eeWkysmcCbJsKKzlWkD//6vtcHGi7BgGcIbu7z42psDGW+6xOyWq1Hk3pvHPFixdRgf9WW3MzyRHfhpucWpD7HISP4NeItl+QjvHgIA17Zk145IjLIDgG/NKYVJL8E0zgwgLe0IYQkHzvvLXutH/0QV8U5Aq4YaB4YDWLnNjmcPuLLabJCYeHhaQVHe2ceg5sMLFy7ESy+9FPfe9ddfj4ULF2Lt2rUYGhpCS0sLvvGNb6CqqkrVRAnlVBh1qJikQ6gihJYmS7ang2nlekwp0aHHHfZWnVhtwDdmhx8UxDX3MmPAlRmkuKiLEX+IWScjMsaiyxXCll4fFjeYxz2PVLAepl2jHj81gry1z4dlr/VDBvDrT0awcelknFJrGv8OibyCu9pWpHpc6Gm5ic69yP1v0RQTLptZkqVZhZlbZUCFUYrWejqlMoilM8KaJYzqFiz81Kow2JjawHXusbVh33AAhxxBzKpU9XglhKUNbg1q7m3o8ODKNwcAAL/dNYKPLp+C5orMfQ8i96Bu6nxYv00glP2u41rBikYGgOnletyxILsLQZIkYdEUE97rCS861Jh1+PGp4Trv/G654trdWtsRvNrdvGzngByuCRv5HhNJ5HpmxQnIsgxJwYOR0x/CF17uhX20ru+IP4TvnFCu5TSJHIaivHOXjDy1nXbaaTjttNMysWsiDzHqJDxybg1WfjSMarMOqz9bHS3iKi6EmxlRrrHo4IzpcihaceM97ADhekyZhLX7yCKfksg9WZbxxjEv3AEZS2ZYop/55Q5H3PrzHe/ZsH4J1cQsFngRehS5V5gkRmNsv2IKPEEZjaX6rBfTLjPq8KfPV+PB7Q5MLdXj1qmDUaNCXI81M9pQm442CJ5gRREwWsDUBs4xWdMPyTJePeIBAHxlugW60d/83o/sMdsAP/tgGE99sVb9hIm8gSK7+TCde7IMU4GoSOJ967nzazG3yoBaiw6lOVDo+VeLqrD8/WEEZBn3nTUp2iyQ3y1XEi8EaakVAZlbGkFUX+/YSHYi9yILRKzgK18IMCfYZtv6fLAOB3DhNEv0d/9nuzvq2AOAO94bJudeEcEr+UFR3tkn55ZkH3nkEfz973/Hp59+issvvxwPP/wwc7u///3v+OMf/4iDBw+ioqICV1xxBf7nf/4HBkP4K1188cXYunVr9PXUqVOxdevWCfseRDyfbzTj843JDiRR6pXIgEsVTj+jXI/DHNGsNetwVAMDjld/JSTLkABFK18iRNEZSkplrdhmx292jgAALm0uwV+/UAMAaO2JT8Xd2pf5+oFE7kCRGQkUhl3GRJblpMi9GrMu6069WC6cVoILp4UjCK3Wwej7osg9NalWcycZuB0Ray06HEnUhjRq7kXgpUJPhDZIACN5MJ7bW214bF+4w/x1c0rxm8XVAICP+uO14O1OKttQbFC3XD6s36aQdNOV8GXKjRKmleeOmXhitRH/vLAu6X1R86UygwSdxI4ySqUVlUYJdo4NkKgVDkEJB1FpDN6zvFZawSMyVdbXcwfkOP1dd9iNb/57EDLCttWHl02BSS+hw5kdxySRG/DTcid4IkQSmizFbNq0Cd/85jdx4oknor6+HjfffHN07N///jfuuece9PT0KNpXQ0MD7rzzTlx77bXC7dxuN+6//34cOHAA69evx8aNG/G73/0ubptVq1aho6MDHR0d5NjLUfjRGexafRFSifKNJ/JXj+oSVuv63EFc89Ygc1tWQ40IrE66y9+3oeaxTpz1Yi/2D6tzmrFukJHoDCWLqBHHHgC82O7G0KiVOlnDmlRE/sENpafVtoLDE4x39Jj1yCnHnghRVHeloElUTYr727fmlnHHElN6O11B3LRpiLktLy0XSO5QLMsybn53CDWPdeJza/twdERd0w2WNrgVaoMsy1HHHgA8ts8VrRuWKMciByZRmPAMM+q6zP5tstz0VFMSnVCJncdzFVG3XEniBwqksiN+eGoFd+0vUStG/CH8cMswc1uRHcHS40c+HcGUxzsx55nujNXFjjzvKWnO9P13h6LPEYdHglhzMKwfk0sKJB+dGBe805psieyj2spfuXIlli1bhnXr1qGrqwt+vz+uqKbBYMBvfvMb/POf/1S0v6VLl2LJkiWoqakRbved73wHn/3sZ2EymdDY2Igrr7wSW7ZsUfVdiImH18nKqJNQqaLm3sk1RvA+nmj8bermFw5nOfAiJK7otQ358fCnTgCAdTiA3+0aYX1MMcxuuaN3U+M4DPRBT8S5R4JczPBW2wopAiEd8sN8GR+JkRisouS5ShnHS2XUQawNKQy20+uM3LFEbXjtqIe7rcjxZU8osrSl14cnrWGDaNegH39ucwrnmApR5J4hRaQHS9IiukILPwRFdvNh2ayFlK6cr869co5WmEafk3mBAqnsiCqTDrMnsSMXE7Wi3RHEBk6ks8iOSHyUd/hDWP7BMPwhoM8TiiuVoCWR65ld/if+PIhNvQWAD3vDNlMlw2kq+q5EYUHdcnMXVU9y69atw69+9Sscd9xx+Nvf/ob9+/cnbfO5z30OtbW1eP3119UcKiWtra2YN29e3HsrVqzArFmz8OUvfxmbNm3K6PGJ8TGdE/Jv1IWjTHg2XCoDrtIk4YQqthGXTsF1VkfECIkG3F/3xhtsf4uJjhgPTCMsjbTcRCLFfrXsJknkLrIs4/92j+CL63qx/H1bNOqTIjPiyQ/zZXwkN9PIn2t/Wjl7EcKok1AhiNxLdX+bWqrHdM6+E6O6RYi0wZEw9ptPHHGvf6t64Sf5PaVR3SLHYB1FYhQNsfrwk/dtUQcvdcvlw9LIQgpuTay5lwt19pQwvYKnFeH/8yL3Jpl0zIYSEUoMEhbUsO0IrbQi8Tf/qM8f5zSJNBDRmsi5zHJOp6oZGzF9WI+SkcaJRGGx/pgHF77Sh29tGEDnaDo2rytusdoSuYSqYgqPPPIISkpK8MILL2D27NnMbSRJwvHHH4+DBw+qOZSQJ598Etu3b49Ly12xYgXmzp0Lk8mE559/HldffTU2bdqEmTNncvdjtVozNsdskevfqdRjAJDcqXV4cAD79/egTFcCWyhZfd0DXQD4nYB7jx3BTKMROxmnuOQcYh6TRb/DBYD94NDeMwCrpTv6etBmBBD/IKDm9z/o0CHxO3YPDMFq7UXQZ0Gibz72WOF7a2nc+IH2wzD0yzB4TUi89Nv2WhWl+hJj5Pq1tcuhw892hM+fbf1+VHmHcNnUALp72dfcgM0Oq7V/gmeZfeRQCRJdfLn+b6uUQy4JwFhHXL3sz/nvFplfhY99ng719+GYIQC9VIKgzNCGfrE2dB05hOPNJhwZYTz+jGijDQc6emGVxlJv7U5z0rZq/h3abcna0NE3CKu1B5IsPp8dASBRG3ZbD6HRIqMspO08idwh8d9xd4I+TPIO4QqBPgwWqT7EMmhLfnbaf+AQRiyFYcw6fPH3jq4jB+HMnZJ7XAzDyfdDAHCNOGC1DsAUTL6vAcBgbzdKdSaMBNkePltvN5pkCazrIegYggQjZAXLgyKt6ByMv66ODiV/F23uwfH3fLfHB6vVit6BZLtl36EjMPSHuJ8dHA7PuaNXD8AcN7Z132EEJ5GDr5DwBIH/fL8E7lFbPOA6hp/P8aGdYaMCgGv03FILPXvwaWlpEY6rum1/8sknWLhwIdexF6GxsRE7d+5UcyguL7/8MlasWIGXXnoJtbVjXd3OOOOM6N/XXHMNnn/+ebzxxhu48cYbuftK9WPlG1arNee/01klHuDAQNL70xomo6WlHFU7umFzJBdtPXnWNGBXH3e/845vxjlGD9b2JNfAmNNUDxy2KZpfwGAGwK6PZCivQktLVfR1Rd8Q0BUfrafm9x/q9QI74h+mzeWT0NJSDUtbL+CMr+k36/jZ0fodgZAMbO6MG5/cOA0tU8yY1DsE9MTPs6JpJo7LocLJuU4+XFv3/nsAwFha4f0HTPjxuTNR7XUAh5JTPUrKK9DSIi6HUIjoP+xKyjnL9X9bpTj7fcBHY/fJqhIzWlqmZXFGYmKvq4V6F3A4ud7djMYpmDO7FJVbOzHkTTaqTz5+OrCrl3uM+XOOx2f9I9gw4EgaS0cbgnq+Npgm1aKlpTL62nKwHxiKT9lSc461H/MAu+J1s6QyrEemreLzud8TBLZ0x41PmTYDLVVG1B8dAGzxqcgNzccLG5gQuQ9Lr+7bMAjAHX39wAETlp87EzW+EeBg8nNTSUVx6kMs5T3Jz07TmpvRXFEYz07ezR1xr0+eMxumPCjlYHIEgF3Jdd0baiahpaUK9e39gD05ZXZG01RMOjKMERe7McTx0xoxWwIeak+2UZrq61DaMQwlPSVEdoRsLkNLy4zo68PHPMDu+OOpfR6RZRl4N94ekAxGtLRMQ/mADeiMzzqa3HgcWhpinHbvxp8XlrJytLTUohZOYF+8XhpqpqJlVrwzkMhvXj/qgTs0dk6+0mvAUxfPgK3XB+xItsMj55Ya8sHGymVUKZLX601ZGw8A7HY7dDrtHw7Xr1+PW2+9FWvWrMH8+fOF20qSFFcLkMgNmjnh9CdWh1eSwrWVktUzEk7PyxQpMUhYUMsOp09VRDcWUbfcSFruswdcWH/Mg3WH3dxtRfR7gni/x4eTa41xacqi2ki81KryUeeeKKWXVTun2x3CcdTBvqCw+djnLu+aKaTC4OmQ+6bL+EmsC5cvNZQAcA3mE6vD71cadRjyJmtDqrILJXoJC2rZ0XnpaIOoSLrdF4Isy/jbPhc2d3u5tZhS0e0KYlufD6dPNmFq6ZhWioqgp/onFukK6x7Q7QqiYhI59wqNYR87uibES7WiYBxmGlqh1NzzBeW4FGO9xC+Lk2s0lelhkJJTpKNawam5Z9KPlnjgVNCxGCTM5dTcM+sllOplODlRf7EosSM2dnrwpNWFToajMSTL0CnomusLytjQ6UVDqQ6nxGgc674ekU7WdZ1Ycy+RiIawSrx0UVpuwcFKXZdlmV+/uzBuiXmNKudeY2Mj9u7dK9xGlmXs2bMHM2bMEG4XIRAIIBAIIBgMIhgMwuPxwGAwwGCIn+rGjRvx3e9+F08++SQWLlwYN2az2bBt2zYsXrwYBoMBL7zwAlpbW3H//fen9wWJjDONEy122mjRc15XRIteQrlRSir0GqHEIKGFI8rV6Tj3RAacX8a73V7c+A67m6IS+j1BLH6pFz3uEMoNEl6/eDLmj9b4YNbCEDjoPEEZ5aP+TJbxF3nAYNVD6OKsXBL5SxXn2uEXwS1ORVbwzJy3JNdQyp8vy1r4KdFLmB9Z+DGxF35E93ejLtxBkacN6dRREhlsDr+MV4948P9alUUBsjjsCOC8db0Y8sqoMkl4e2l91OEpctCx8IfkaBMmpjZE63GytCGElknj+QZELlPFuU74DTWKUx9iYTbUKJCfJbk+a7jTbD5g0Ek4rlyP9oQsn4V1YQcXrwGTSRe2I3iU6CXUWPSoMesw6I2/6Yade8rml8qO6HIFcekbA9yFV09QTqndsizjq6/3o7XHBwnAH86txtePD0fQiRb7mYECKU7qyL2AZUt0ky1RcLBOvSFviLQih1G1LvOFL3wB+/btE3bCffLJJ9HR0YHzzz9f0T5XrVqFhoYGrF69GmvWrEFDQwNWrVqFo0ePoqmpCUePHo1uZ7fb8bWvfQ1NTU1oamrCFVdcASDsIFy5ciVmz56NWbNm4ZFHHsFTTz1FIZ45CKuFvUmHaBoQLx3IpJdQISgSZ9FLqDHrmCuPJQYJ5QqN3FQrbj99Pzl9JR3+3OaMFqAdCcj47w/H9sfSV49CQU7XMdhDglxw8JwcvCK41OGq8Eg0KkryyLnHisA7rlwPw6iTilck3awH9/4e+f5TStjXRmIHRBFOQSiT3RfCrSocewDwu10j0bRjm0/GfR+PpdKzruExYy15X/HawB9nfZa0oTBh6YMsy1xnFekD2/FZKBGNic69fNIKANHFi1giC+U8rTDpgHJBeGLkN2hg6IVJB5TqlTkxUtkR/7drhOvYA8aaJYn4uN+P1tHmGzIQF3TAcsKJbIlUkXuRoF/Si+LAzTgfOl0h7r2PtCL7qIrcu+WWW/Dss8/ihhtugNVqxSWXXAIA8Pv9aG9vx9q1a/GLX/wCVVVV+N73vqdon8uXL8fy5cuZYx0dY3n/L7/8MncfdXV12LBhQxrfhMglYqMneJF7Jh244fQWPaIh7FNK9DiWUBQjLOiSMK0qAuumFsHhl7F32M8dV8KLh+JTeWPTt5iiGzHCBI6/8GeTxyMPbyzH30RE7kXS1DZ0evDl4yy4enZp3qwM5xuDniA+GUw+N+0+/mobz+lX6BTyGZi4Al+WRwYb694Qrw3JBpdRF773V5jY9/eS0cWkMqMOFUYpqattqUFCiV4S3vcjeAS3TLtfRr9H3RPuE9b4OkhrDrjxyLnhv0Xdcv0cQy5SAZClK1FtYOx3oqK6ZVnG4/tc+HenBxccZ8E1pA8ZY8gbwvb+5C6cwz5BqlWR6kMsbOdeYfwu+RzlDQAuxk0x4vDjpeWa9RLX8QfELAaV6vGpLb5mnkUvoUxh5F4qO4KVihv/+dTH2D3Et0V4Czo8Z34q/YtoCOvcT/VdtGJTlxeP7nFiTpUBdy6oyIvakPmILyjjna7ksiLdriB4P3mh3BPzGVWRezNmzMDjjz8Os9mM++67D4sWLYIkSXjuuedw+umn4+6774bBYMBjjz2GKVOmaDVnosD49tyyuNc/OnWsEDk3nF7PD6ePXXGsZ6y4hVN61RcTsftCMLGKEcSQqs4jK3IxQroOutiHs3QNuAGVhqgS3urw4v+12vDPdg/+611bdJWR0JZD9gAWvdSLj/uTH/a6XUFBWm6GJ5ajFLL/IN+jMS6bWRL3+sZ5Y4VBKxn3/8j9mHd/T6UN5hRpWkpxaHAxibWBFbkX/r8oMi/82eRxka5MhDYA4YWtW0f14fvv2rCZ9CEjtDsCWPRiD7ax9MHN14dCST9VA+v6KJRatYmRyPmmFTefFF80+nsnjtkVPAeeUSe2BSIOTpZWmEZr7qnFFUjdb1dJ5J4lTb2QEa67Jwoi4O5vVGtY5/7gBOjFgCeIS1/vx0vtbjy43YH/2z2S8WMWI/6QjC+/2oc/fOpMGusU2BKFEs2cz6j2cPzHf/wHtmzZgptuuglz585FSUkJzGYzZs2ahRtuuAGbN2/G5z//eS3mShQo180tjRpqsysN+NrxYwYdL3LPIAkMuBiRm1KSvLQmcgymg90nQ5AZDCC1w0QkyKwHSY8g9So2co+lzREDjhWhNcQprq0lifWnfrhFXdoawebXnziiqd6JdLlCCHEczsVac4/1c/B+o3zDlfCUlW/RGN+dVxad84IaIy6eYYmO8SL3AHDv76X6WOdesjaYNdMG9fdTsTYkvxeN3EuRZsXSlch5wnpYnwhtAJL14Q6Vac0Em9WfONDN0YduVxAhbqpVYdwT1VBMkXv5FOUNAFfMKkHTaBG8arOE/5ofsxDEbajB1wpg7B7cwNEKpTX3UpEqDVZJJDlrMSgSXMCzQzxBWViPj0ckOpylQxOhF39qc8bZOCu22fkbE+PmlcMeZpAAkCJQoECen/MZTfq3NzY24n//93+12BVRhCyoNeHDy6Zg33AAZ042wRLzUMESZbM+nLLF64oYu+LIqq2kmQHnD43WreHfyNxBWRgubhI8HKRfBDf2s+lF7kVqO2WSxPToA/YAZ0tCDU9YOa3fEE6x462qFWtkBq+OkujazBcSI/fyzbm3aIoZH142BYccAXym3hRXV4m18BMxcHjaEKstLIMtbOyxG3WkA6/RUyyyLAvTTkVR4cz7ezCcZpWq5l66kXtD3olx7h0Zif/N95M+ZIS/7ePrQ6czKEjLzdSM8gfWok+h6GZylHeetModZXKJHq2X1mPnoB8nVRvjGsbwy/vw7QhgLFCgnuHFM+kklGkQuQekbmCRyvnH3e9oIw6eY94dlNlBBCnm44vU72ZcDxOhF73UkXdCePWomzvW5QripBrSilxFE+deLJ2dnVi/fj0GBgbQ2NiICy64ANXV1VofhigwppTqMYUhoKyGGuWjDx3Ty9nWd2zEA2ufFr2UVsdcHv4Qu3taLJ6AjEkm/ni6ofSeqBHGOFbKmnsh7mcTO4FNBLS4M/GIVtsKJQIhXVjGbECWYSqAanzJdZTyy2ADgKYyPZoYxY2Y2jC6aDO93AAguU5M7MLPZE5aLq/LdDooScv1BgGL4AlMrA3J73kCMvfajteG9BZ+sqENgGjJjMgU3W5BB0QS7KJqqJFvC0EAMMmkwzkN5qT3eY35KowS144w6QC9jt9Qw6IHKjWyoFNFyqVy/gGAl7EPu09GqYH/bOcJsBeDUjkTI+c82w4J2xqZfNZIUQ2J0AhWk5oIXS5B/W459eIlkVnSujW1tbXh6aefxoIFC6KdaWN57LHH8JOf/AQ+31itlPLycjz88MO4+OKL1c+WKDpYK24n14Y7YM2oYJ++pXGRe6wVN6CZ89l0YQlqLBHR3jXox/c2DWHAE8TdCyfhqtnhFvWiukqsXSvtcCXqpst6SLdlw7k34UckOkVFcIv0HyTIOPULxWDL5265qWBqQ014JWVGBdtgi03LrWEs8Oh1EmZWGrCpW129N1GzjbFtZFgMErb2+fD9TUNwBmTcd9YkLG0Ol6UwCyJHWaUVeClWkbEIosi+bEbuJUK+pImnyxnkZhoUa03WWFjPZLxIx3yjEJx7PFha0VSqR41Fz7Uj4uuzstNymyzaXBSp7IjI/bvLFcR3Nw5ijy2AG+eV4Ycx9cm9jHv3sC+EhlI999nOHZQ59VtTRO6NfoZ37g95w07FTFE4Z2Zuw8lmBxA+F0XxAAEZ0CBBjhgnabnW165di9///vcwmZJDkT788EPccccd8Hq9KCkpwYIFC1BVVQWHw4Hrr78e7e3tWs2ZKCJYK24L68LOPd6KW2w6AS8t93iNltwSH4gSiYj2PduGsWvQjy5XCHe8Z4vWZBLXyeBHWKRKvWI5JyKGPsuZkQ0DrkCeifOKdkeAGmokwDbYJn4emSDf6yiJGI82xKblVnGit7XShlREDLaffTCMvcMBHHMGcVurLZryJIzc49RU5aZfxWoD48Yb1QbGx7Ox8APQ4k82OOQIcKN8qOZeYUfuJTp0Csq5x9CK0yeLtSL2+zeUshtqTCuZ2LTc3+8awbvdPvR7Qvjfjx3YYxurh8aL3AP4z3bugMyp3yqer18QuQdMgD1ROKdmTmMQRO61OwJCTSC9yC5pOfe2bNmC0tJSXHjhhUljq1evRigUwpw5c7Bt2za8/fbb2L9/P6655hp4PB78+c//P3vfHSZJWa3/VoeJPTlumtmd3QGWDcAiYVlQoggSRAFRr/yuXkFQTIAoQQEzQfByRVT0XiNJJAoLChJ2YQPssjn1xpmdHDrn7qrfHzXVXV11vq+q0+yEfp/HR7Z7urq6u+p7v3POe97zu7yddBHTB1TFbVnjmDrDwai4qbi6oUx/idssAjryFMAZJQEU0v7n4VSLWCAu4c3eyNjr9QfwcxJ4CUkmceptc1HuBeKSYfUw35gie+JJhU0jMWa1rdiWm8JU+S4m+7RcHkhuaDLgBtXnZ1kzzMuTqtsIynq9bjClEhyJiNjhkgO2TAs/YYZ/kvq9WK8NcewexsOPtYiJAT4/jO+5TESwLBymAgKx6cUVJ47FETMrrKC6dsuMhi9ZBLSV5+em8BgMetpX9AAAIABJREFUoVDseLRTYf9nW+rflFrcG1OseNiee0bKPYm4vhXlHuvaL3Ryb+pcmRMbnEHS8EQl7Of44k5XscBEQUbJvYMHD2Lp0qU65V4kEsHrr78OQRBw1113obW1VT64xYJ77rkHVVVVePvtt/N31kVMG1DVwxPHArjZDiu5yKuVe6wAbrzVGVq4x8g8QhCyZ4wYWZUPlp+TkWk6L4ADxl+hka89cZc/jm+968L33/PkZUrlZAfPj2QwJKI7QPcMTtfgjVRjTIF4TZIkvHAo3RB5KqkxLMTqf1zSssG4LbeO0XMyXtwQikukQb9nTG1BXYIBA+U2T6GhgMsNxPmEEpIpz6eJim5/HDe+68b33/MYBtHTAbyAbTgsostPB2xTpeCRC6ayhcOagXSP0qmu8j5hLLlntQiYTXi6qpOb1UR/YUKS0GAHHHn4nvqC/IuI1SY7HE69Lkr8jVEswfTcM+ALnvc3UPjkXqE89/wxEXe/78E33nHhQHGgE+wGnnkbhtj2JZR1SBHjh4ySe8PDw5g9e7bu8U2bNiEajaK8vBznnHNO2nMOhwMnnHBCsS23iKwwq1KfwGsdG5JRahUwg5DLl6l4uqPahiaVem9pvRz8zaiwJCdhFRLhsQmGWniTyT3iuRifOFmTGNWJRGojHkgGcPRxx2OEvRr5WPolScLl/xzB/+0O4qFtfty0xp2Ho05u8HwyAOD9QZqQp6uMnm61mvzfxV3ve3Ub86mU3OusSU/COWzC2KRb2U+PCk7VbbmntZakBWYfniEbsc+rHp8xyeGEpPNEBICBUCL5vBZK4o+6PiXoPRZT75X6by43sAo/kzQpJkkSrvjXCP53dwAPbfPjxneL/MCbwgwA7w/FyMepVvDpBkq5NxU8954/GMILh8Jpj00l5V6JVUCjpovn+DELB0AZwJQOdXwgCAJOaU6JWqpLBMytskEQgHl5KAYZXUGs6bU+1bpM8YUSSzCLPgy1d8hA6R2Iy3ENq9mn0HxRqCvzu+s8eHCrH3/cE8QnXh0mY7fpBN5ADQB4j8EVQFG5d6SRUXIvGo3C5/PpHt+8eTMAYMmSJaQfX0tLC8LhsO7xIoowQmOZFZ8ZGz4hAHhoRW3a85QZrnpKk90i4P7ltWgut2COw4qfnFIDALAIAhnEGSVGZhHTd3l4uy+CU54d1D0+MlZxowM4frWNpT5IJ2Ti+aTnHn3c0fDkW433eePY40lV2P62nz26fbrAiJBHGFXVqaJAyASUcgqYGt/FX/cGdY9NpeTevGobLmwrAwBYBeCXp9clnxMEAe2El5L68zvsFtx7ag0aSi2YX23FXSdWj/2NhVznywyW/ky5YWV3GMf9bUD3eF9QzsTRHkoKN9DHzJkbGPfDeHBDIa7Mg74EdrlT/PD3A0V+4Cn3AB4/TO9AF6ALQVMhiH18inMFAHx1kSP5399c4kCNarNPKb21yc0fnlSNeVVWNJZZcP+ptcnBMyylN28gUqZcscMVw4UvD+ke96ky7hRfKHzAuneDcYlM2hsNYEpI8uOs4xaaLwo1hPUvztR9cMifYBY6ipAxylFoTlexwERBRiWHlpYW7NmzR/f4unXrIAgCli1bRr7O5/Ohvr4+uzMsYtrj4dNr8aVjKlFVIqCzxp72XLvDijWa+EhLypfOLcelYxMI1eiosmGHK1167bBbEE1ISd87LWZVWtETNDEKcQwPbPGTj/eOHYOS0ivKPJbCro/x/ulSev2Lg0bKvSNknJ4LqLbm6Q45uZc5sU4V76BMwKo8T/bvQpKktJYdBVNJjQEAfz6rHhuHY2gss+gUFO1VNuxwp6/v2iEVn+2sxGc7K3XH7ajWr/NN5VZ0+9kLTqbccO8mfaEUAHoDxsk9VlCVPTcox6XPdTxU3YKQ/yFL0WKAoUPW/DD5tgd5x1RVeb/SrRdfTLXk3reWVuH8OWWIiRKOa0gXocwlRQLpn//k5lJ8cHmr7u86GErvlnIruhh8kSlX/GGPPvkKIM2GhssXjEt0JCySMYiaL1h7oWBcOmKxBGXJUQhMVsV6vpALf05iJ48pgYyUe6eccgoOHDiA5557LvnYwMAAXn31VQDA2WefTb5ux44daGlpyeE0i5jOEAQBy5pKdIk9ADhzZpnuMSP1nYIZDHVGDecAswhvjmygeGzwlHusTSMrwDzoSwWy1MKaTO4xjjvebbn5AKVCKErps3vdVFAgZApWwDrZA1nWrTyVfJQA2S/ppOYSsjXqzJmlusfMWjFQ3FBlE7jfX/64QUnu6Z/zGBR+THEDcW0EOZ57wPgUfgpxZdoIiQdLrTtdkD0/TO/vDZi6/qz1hDf1VPy5j62z6xJ7AHDmDD1X+E32obcSwzYAoKW88HFEunJP/7wnOS2XXQyi+OCgL64a3kS/dzDOHuBU6FiCetdCeLxRic/phJySe1NxAZlEyIjmr7322uT/X3PNNbj99ttxzjnnIBAIoL29nUzu7dmzB11dXVi6dGl+zriIIlS4uF2f3BsyKQmvJybpllkF1BCTtRTMJlq9skE/J4Azar1iVQPfHYgmCZkipamo3KPOmJoaNp1g1JbLwnQkY1Yb4mQP2KgBCGVWeurfVMXlHXq1ts/kD0tyg43PDfkK2PqDPD9WvmUDixve6U+Z5VMb9mDSsoE+p8ma3KPu78k8HCQfsGXND3k+kUkIkbh3WPfMZAKV3Ftcry+mT1Wc0Kj/rKzBY1o0EFwByMo9FvIVR7ijYjKpRXruGcQS/cEEYsQa2R8Ssd/L7i4CZLU3K/dVaL6gOCxSgP3rdCx4qxHNIZaa7t/dkUZGyb2TTjoJd911FxKJBJ5++mk88sgj6OnpQUVFBX75y1/CYtEf7g9/+AMA4KyzzsrLCRdRhBqVdgvO0ig0lrfoK3MUqA1NmU1ADWPCLlAAdQZBSCkTXJZyj57iNBwWsXvMf44cb2/guVfoabmFmHBFEUhwmkchtiyVGdMx5mVtTif7pK8g8WPetLQK1WZlzVMADWVWHN+QHrQdZzJgJbnBKoyLqruX47nnMQjWWNyw35dItvvyp+XSxx2PSerjxw+T+97OFdkq9ya7VUE+QCv3Jv/3ok14H9dgx6nN5vbRUwGCIOBrix1pj10+T18cokBxhd1CF4gU5IsrRAkYHBMzUAkvT3I4H1u5x4ozVo8VhFjbaVm5Rz9X6ORejLgRc0lEsTDdbR2KbbmTFxnT/Ne//nW89dZbuOmmm3D11Vfjtttuw5o1a7BixQry7ysqKnDdddcxW3aLKCJXPLRCHpgBAPOqrLiE8NejQFXcyqwCOfZeQT7l9L6YSAdwEb7/Ea+iuLpvjJCJhTWUkCBKbJ8MnjlqPlAIZQa1aZnuwRuFKrtg+P1Pl7YrV0TEDatduPSVYbzREyH/ZrJfQtoqfpVdwLePrz5CZ3Pk8LuP1CXVdsfW2XDebL3SmwKLG8YjudcfTECUJIYSgx+s8bjhnWSwxlF1swzSx0O5V5DkXpEftKByUZU2wTC5Ot2UGOG4hO+958HFK4fwxNjACdpzb5xPrAAIaT7YMx9tgFCoqQUTFN85vgqL6mR7h8YyCz7XWWHqdawOoGpOFr2u1GLaIsIIfWNrPjVR11i5JzKvXyW5Ryn7AH5bbqH5gjo8xZe5YrrsiVlgJfeaOS3nCqZjJ9BEQlYzvBcvXozFixeb+ts77rgjm7coogjTmOOw4f1PtmC3O47jGuzJKVZGyEqdkeGUKx76AgnG+Hp+6xXP1P2DkRj3tSFOtU3x5ygUCrFVLAZvesQYl0eVXUiqQsnXibJf4VTf1P9kozc5Fe2tPjq59/l/j2DNJ1pQS3oRSRCACf09ae+BOXlKPE02LKixY/PlrXB64jih0W66JZGl6uapnmbn6TuOS8BQSCR9E42VezxuiOKK+RVcNRtr6WRN4c0nClL84XjPTldQP6UoyfzA2wMkpOnBDwr+sCeA/9kmD0Rb1R/Fh5rspErv1vUenDu7lPSEliQJoiR7g05kaJV72sFD0wEOuwWvXdSMna4YFtTYTKvc2XEE+zsstQhoKrcwbRQyQW8wgWUwUnrT93V/MMFUnm5KxhL0+4Y4AzW8BY4lqM9Dff7c3yfvh5xUYMUSzeVWDIb4X850T4weaUyfHp0ipjSqSyw4qbnEdGIPyC65V1UioJpD2plgkDGpysg0nZqCqcAf4wd/8oQr+sD+AjNZYZQZ+seme/BGtXonJJjarE4HPn50V8Dwb/qCIv5vt/7vto/GcNIzA5jx517cv5medjoRoA3WptqU3ExQWypzQyZeY/Wl1LAlPjfMqLTmLUF1mKHAM1Lu8bmBbfcQl+TgiHX/mzWXzwXG2uLMUSz+6EGpMURIpvhhOn11313nSfv3A1v8TBuH77/n1T3mjYr4+MphNP+pF198c3TCmvOLkqRT7k1Xvii3ycP7MrGvoFTepQZcYbeYUz+ZwdBYkoVSsyl8wbr0/HGJ6VGtxAMsrgnEJaZ9ia/AsQR1L+Wa3KM+SyHUgJMJTOUep+VcwVRQNE9mFJN7RUxbsE3T2bdFiUVAk4mFzQxGwiJJrF6DahsPyvFYr/XF2Mo9X4EDuEIUr3mTH6cryOBNklDFaTdXMN0rlWrcvUEfsH3vPQ/2eRMIJ4Afb/RiIDgxp7do74HpGqxlC2arFYcbyq0CWTDKBn2M6yqpxMhiiVMClWx8kniK33yhyA/jAyowTogwyQ/T97sbCScgMm6Rld1h3WO/3O7HuwNRJCTgmQMhvN6j/5uJAG0Co8wKWKaJOjMfqCBMjkVJ4np3l1oFNJblR+mttMCSA5hyiiX43t++mMTkIV9MSg73KwQo9XGuncBFoYAerN/eTGK6GEscWUy45N5vf/tbnHnmmWhubsb111/P/duHH34YRx11FNra2vDVr34VkUiqxerQoUO46KKLMGPGDJx00kl48803C3zmRUw2ZCOnL7EKeZs4ORgyUmdkfsxwnP/ag744sxLnLXDrVWHarorKDC0oKb1Z5V6vKqngjoh4pTuELoZJ/3RDICbi370pjpEA7HTHjtwJcaAN2PLl7zNdQHFDucG03BJr/tQYrOSeskZn42ejcANrw+70sO9z3zi05VLINUAserLqQQVdCQncoqaCHpWi1BURsbIrxBziMtVgEQTmdHUK925KV3a/1DVBk3vFlty8IxCXuFxhtwh54woluUepzHwx2Wc7m0RLeOy2Zr2WF0uIUmHX2UIo9yhvweA4FLUmMiKM2nWTiRh400g0+d9xUcJrh8PYonqsiMJiwiX3WltbcfPNN+M//uM/uH/3+uuv4xe/+AWef/55bNmyBQcPHsRPf/rT5PNf+tKXsHTpUuzfvx933HEHrr76agwPDxf69IuYRKgk1CyiBH7FzQLMyJPvnqE6I4sALmJQbdvjiTNbawqt3KPNqHMk5GLwpgOt3AN3UIyCM18YREyU4I6IOO25AVz12ihOe3YQW0cnZhJrPLFmgL8xCcUlrBuIMJP244liW25uoJJ7JRZ+AqTUIuSNG/pZyb1ka23mx0xyAyNBsdPFvscLzQ0AyMRJrtX/4jR1PSh+kGCWH4aS/LDiuQF85vVRnPLs4LQI2qwCu71Ri1GiJaNCtQZLkoSNQ1Hs9x75xKh2v1RR5IqcEYxLfK6w5i+OUJJ7VMJLgiwWyFa5J0nsoRlOT5x7PxSSM6g1LNfkHqnyThS5goIZrrjzfS/2euQ9xeX/GsHl/xrBR14YwuNjw4mKKCwmXHLvkksuwUUXXYT6+nru3z3++OP4/Oc/j4ULF6K2tha33HILHnvsMQDA3r17sXnzZtx6660oLy/HpZdeikWLFuGFF14Yj49QxCQBZQwdjIt8rwyrgPnVWc2h0aGX5atk4JvHQyjBD/52u2NMX6VC+mRIjOphrp4Wk0VKf9gfx+92+vHBcGGDoIQokRuuhARUmVBmeGNy0PHbnX70BuUv1x+X8JON+hbVyYhckslv9uqHbyjXWigu4ZwXB3H+y8M46ZmBIx7sahMYxeReZqC+r7jITu5ZBNk0f35NnrghSK/FuRR+QknLBvr5XW52oqHQfqwA3WqVOz9MjuKPwg8bhwq7brB4GDDHD4G4hPcGo3h8bzB5jQbjEmlhMNVgtfCTe+rkwqp+/e/oUAXEX17lwtn/GMJJzwzgqX1HNtgt+u3lHzEOVwCyvc+CPMURPOUeIMcT2dQzJMhrMmu92ONhK/eAwsYT1KFzVu5RXDEBlXv+mIg/7Qngle5QQVufAfY+wwxXAMCLh8LYNBxN7p0lAF9b7crX6RXBwYRL7pnFzp070yb2Ll68GIODgxgdHcXOnTsxd+5cVFVVpT2/c+fOI3GqRUwiGMnpSy0COvMUwPUzpg15DEzTeUi15dKv5QVwvmjhfDJYPJ+ryTTddjWxqm1DoQSWPzeIm9d6cO4/hvBOPz2hNR/gdc+ZqbYBQHcggaf2hdIeozyFJiNyGQywmvjdFIXccwdD2DF2b3miRz7Y1QpHim25uSPAUWOUjhnGdRa68JOHtlzWa3kt5oVW7sVFepgHSzlg+rjEyydacm8knMBpY/xw3ktDWMWY4J0P8PnBXDjQHUjgqf3pCanXewp3zhMFVoO23IBqk7Oa+A2V667bH0/ya0ICrl91ZIPd4qTc3EGpHbnJPWv+4ghXmO25B8j7kWy9MkNx9mv3emLc9cRXwIm51GfNPbmnf2yicYUkSfj4ymF8/R03rnptFL8cm+ZdKEQZTShmY4mXu0LYPJK+r5hgX+mURX5WlyOAQCCA6urq5L+V//b5fLrnlOd7e3u5x3Q6nfk/0SOMqfiZ8ouKtH+5/CH4BjwAysm/PrhvL0r9FgBlOb/zIVcIVH49GJewc7cT3kApgMyk+75wFE6nE4OjdgB23fPbhiNgud/FJWD7nr2IisBfeuwQAHxmZgw1+sNkDLnLrEL3+M69B9Bcmv1q3z1oBVCa9tihviE4rX1ZH9MszN5bD+y3wxeTv8SEBPxsXT8eODZ/Cg1JSk0ilu2P9N8zACQCHlDXhBY9ff2IRO3QXpvK55UkYI3bAkkCTqsTCzIFuVAYiAhg3dsU1L9xr68M2u/kYE8/nIkE/rgt/V59vSdyRNfern4bgJLkvyN+D5zOyWFLMXE4K/0+GnR7ESgbBbX22yDC6XSiIk/c0OWmucEVTsDpdMIfypwbPMEwnE4nRtwloLZ+PG7wRuT3HY0Cj/XaUWaRcNXMOBx52kGGOfzQmgs/DOn5oat/CE5b4fnBLB7cb4dXxQ/3rBtA66L8JcsUfnA6nQhw+CEecMMMP/T19cMSs0F7/VH37SaPBaMxAWfUJ2AydziBkP49Bfw+xBJWsO6Rbc4DmFEmX6v7hvT3WP+IB07nENa40teIhHRk17w93vTzscSPLHdNNjidTpQK5QhqrouR7v1g3Wt93YfQVCIxn88E/X55XQ9Gy0Fdmzv2d2HQbYWZe1uLnXv3ocurX0MBec3e746S7wkAuw52o8Il4qleG/oiAj41I4728vxkdvwhai/WByfLJM4EesL6veGgxwencyTrY+YbG9wWbB5J3as/3ODBx8r683Z8dSwBAP6w/nsGgMDIAKhrQotWIYT+gQDUe1Egfb3b7rOgLyLg9LoEtDNmiusQG52dndznJ21yr7KyEj5fyrBW+e+qqirdcwDg9XrhcDi4xzT6siYbnE7nlPtMecfqnrR/irZSnL14Niyb+3RKghILcNRRnZgRE4HNuQcHI3ErZKGyHi3tHbDvHwWQSgJVlwjJYRssJCw2dHZ2wjHiBnoCuud9CX4mpqWtA9e87UrKqLslB546r5H/QUzAFRGBNfrvbFb7XMytyn4ZWo8AsMed9lhlXQM6O6sZr8gPMrm3Vq7vhfp3XjVqQ2dne87n8Ep3CNe97YII4KHT6vCJeeUYDieAtTTZtzXXAz0+8jk1yuuaYe3z6+Rfyuf97jo3fr1DvrY+OrsUobiEQ/4Ebj6uClcfVZnbhyowRHcMeG/Q9N+rf+Oo5ncEgOrGZnR2OlDfNQK4w8zXSpKE5w6G4IpI+PT8clQWONKtDHgBpH7rmY116OysKeh75gMTirM03GAtq8S5i+qAbfr7q8xuRWdnJ8r9cWD7QM5vzeKGkChg3vwFsO4YApCqiNeUCEnFNwuSrQSdnXNQ3jcKDIR0z/O4ISoJaOtYgGteGsKmsUq8y1aD336Eb59iFm4WP7TNRUcOasj3hSCwO10ZVVFbeH7IBP98vw+ASvXlsublHni1O4zrVo0iIQLf7QjjK6d1yF5wDH5ob24ADhsrjsvqm9EYjgAe9noHAI/u9OPbWz0AgOMa7JhbZcWGoRiuWlCB20+oIm1RJgoSogSsThcD1FRVQRoNg7Vna5zdjs46OYFiPTAMID1BW+KoQmdnPfr6IsD29EJLx/wFsKrGRb/TH8GWkRgubi/D7Hxl0Bno6Q0DW1IJjDpHBTo72wr6nlMFCl9VbeqHSzPJbOkxnWjb2o8uvz7h1Nkh73tnbOlDH8OCwSz8orznj6/V708AoLp5JqqFKNCdUnmZ4QsAmNE2D31DUWAXrS7lcUZ180w8MxrDAwfkfcgbrlJ8cHlrXtq+ha0DANK7kOqbW9E5P/tkqeCJAe+n7w0tpZV52avnCy9s9gFIrdFRScgLV+xxx/C5f49ivzeOby2twh3Lxvhxcz8A/fV7VNssYKdxsbjUUYXG5hJgnyftceWc/74/iC9tdkECsKDahg812bG6P4qPt5XhC/VDOOaoCbIXnISYdLU0BQsXLsS2bduS/966dSuam5tRX1+PhQsX4uDBg2kJvm3btmHhwoVH4lSLmMAo1VQK2hxWVNotOIaQzJeOtStU2S2YUUHfOmsvazb93l5Oq5MnKul8MmaaMOBVfDeylT6PRsQ0b7F/Ho7kZYouSzKfq6cSaYJ7hH0y1g9G8NS+YNJzxJ2H9oQdrhi+/54HT+8PJlunb1vngTsqwRuVcMs6NxKixJTRA+am5QLALes8OOijDyRJUjKxB8jXx6r+KLr8Cdz4rps5TKIvmMCd73nw31t9ObdP5IJM23JFVRuW1psISLU0GbW9/vgDH77wpgs3rnHjk/8sfCVYe18VW61yx4wKK1oqrJhFrMMKN8ystDIN6V+7qMn0e/G4wRsVda21ZszZk9yQ5XLe5Y8nE3sA8NT+UM4DkRSw2m+noufee4PRNH4YDufOrzvH+OGpfSl+uH29B66IBG9Mwv37S2R+4LXlcuxI1PjuOg9eJWwatFNXv702FdBtHonh+YNhHA4kcP9mH94folvAvVERP/3Aix9v9MoJ3yMEP3GNhBOSQVtu6rkghysoKxKX6odZ2RXCx1cO49b1Hpz+/GDSZ7NQ0A1fys+ch2mFhbXp8YKyHzihkVbLKXzB8t1759Jm0/ejOypClCTmWim35aY/ZiaWAOR9e7bbaV9MSpsY3R8S8WSe/CUL0ZZL0QK15xtP7PfG8cTeIA755ETmQB6GtQ2HE/jxRi9+uc2XXIse2OJLDki5f7MP+zzy+7GWHp51lRpP7w/hpjUe3ePKb/XV1a5kOnqvN44n9oVwOJDAb3YG8K6LjldCcQkPbPHh7vc9GJoAw+smKiZcci8ejyMcDiORSCCRSCAcDiMe1/uEXXXVVfjzn/+MXbt2we124/7778dnP/tZAMCCBQuwZMkS3HPPPQiHw3jxxRexfft2XHLJJeP9cYqY4Pjth9OVB989Xq5YHN9Yovtb9SANipRnV1pxdI0tL/5WnqioC0yayoxvV4Xgs/XYGCICje2cKYpmwQrelEU+EBPx+11+PLUvKFfNTWKiBW9/2xfER18axrVvu3DeP4bIz2J206ZgJJzAOS8O4aFtfnzpLRce3xuEKEnYr0rADYZE9AYTzO/5/DllppN7PBBDAJOISyA3b5Ik4ZJXhvHf2/y4830v7livJ/vxQqbJPeVaSogSqI4P5flSg3v+/s2pTe66wSh2cfzN8gHtPVA0Sc8cD62oTfv31xbLHr7HEwGbwg0WgR64tKjOhkV1efA3gJz4OxLcMEh4xDo9+Zn2yfJeVR4PxmV+eDJDfiCLP0eQH57eH8R5Lw3h2rddOPdFmh8qM7xXR8MJnPMPmR+ufduFx/bKCb69qkmsozEB3QE2P3x0dmnO/NDHmPBM4UeMAU3Xvu3CPZt8uG+zD194czSn88kFAYInQnF6WFXyNaqLjbrGlCRagHhuRLXv+sa7qU4Ed1TCozv1HRj5hH6y+oQLCyc8vn9iuir+wdNk7jihQR9HVNsFNI+t150Mz5uOahvaTSo2RUnujGEta14qljCZweV57hnBR2SG3s2T3zR1TkosIUkS/r4/iEd3+jMa6kH9KbUOjBd2uWM4/flBXLfKhTOeH8QhX5xcYzPhQ0mS8MlXR3DfZh/ueM+LW9bKa80TGo/t3+6UVZ6s3z5XrlB+F148ce8+/b0DADevdeMHG7x4cKsfnxqHQvlkxYRbxe+77z60trbiwQcfxFNPPYXW1lbcd9996O7uxqxZs9Dd3Q0AOPfcc/H1r38dF198MZYsWYI5c+bg1ltvTR7n97//PT744APMnTsXd999N/70pz+hsTH39sIiphYuaivDT0+uwUVtZfjNh+uwrEleUKiK2+UdKT+GNqKV1G6RJ/C2OXIvfVLVthYT1bZIgj8RzwgjRHJv22h6ImIwlMDrPWG5BdQkYow/VQj5qtdGcNMaD65924Xvva9P/nwwHMXvd/nR7U8PJkkT3CNYbbvm7VT7wi53HM8c0Le/NZRmtuw+tNWfVkG84z2vbkMOAIcDCTJILrUC319WjSqGCa5WvcqD0bAST0T//h8Mx9KSAI/uKmywwkOmUz+VzR3rmlJ+B6rLlldJ7mMMTMgXtNdHRTFgyxifWVCBO0+sxkVtZfjz2fXJSbjHNxhwA7H+l1gFlNsEtJTn/juBuLJsAAAgAElEQVS4I2JW3JBK7mX3vpTCTMsNPYEE/nU4nLHqinVOyjl/5rVR3LTGgy+/7cLt7+n5YdMYP3Tp+GFiFX++9FaKH3Z74vg7xQ8mErVq/HK7P+0z3fGehwyaejj8cOeJNUx+MFus7MkguUftHURJwisqReAbvZGcB25lC4onggl+ck89dIbiZ+U3ChDHVt9b2iT6uoHCDivRcluxEJQ5FtXb8X9n1uHjbWX44YeqccUYH5xAiAQum1eebMFmxQp2C9CeQRzBmq4OyEIB7bbNLA9FEvoOIrOghjDt0RSDwnEJr/eEk0oxs6A6VBSu+PFGH/7rLRe+vdaDT7wyrBsSeNgfx//uCmCDZjI5PZzvyHHFXe97k+/vjUlpijo1Mhl2td0VxxYVZ/9hD62kVNYjqhj0q9NrmVxh9po1M2xlJEq/x1+dqXPeMhrDQV9+CoxTDRPOc+/WW29NS9Kp0dOT7oFzww034IYbbiD/tr29HS+99FLez6+IqQWrRcD1ixy4flG6H+MygpQ/rfJzoKYFlYwRdnuVFbtzVDTI4+szV2cAcjUk23Ypo+TeQV8c57w4hJGIiOZyC964uBmzKk0kHZnKPTlZuKo/RbS/2h7Aj0+qSXryvNsfwcWvDCMhAVV2LzZ+qiVZeYwTbTLqttxwXMJdGzxYPxjFFR0Vut85/Vwk/MUZgCcq4QtHV6IuwyQcBSp4ozb+PKwZSN+EjEZEsl2g259AFZFleuuSZhxTa8cII+D+5pIq3LPJ2IsPMFa+BYidIKuVIC5K+N9dAXT5E/ivYyoxL0+TRnmg2q24fx+T0AL2b6YERtTvMRoRme2ShY5ZteejNSouwhh2i4BvLa3SPX5ik54bPjEvldyjqtpJbnDYMBDKbZiONyZlxQ1G03KNwOKGK+bL/719NIYLXh6CNyZhVoUV73yiGbUm11AePwyHE3hLNX301zsC+OnJKX5YMxDBRStlfnDYvNh4eQuak/ygP6a6QKHmh091VOArx1YyveAiCQl/dQbhjooF5YdMW5G1/OCKSAgR63C3P0Ge85sXN2NhnT2tNVSNry9xmOIH1oRnClTQTPkJB+MS7Ba5vWvjsMzhy4j7L9+geM4o0E9ry6WUe0qXgoFyT4tCc4W2nbo4WT07XDavApfNS/d8O44oBH2uUxVHEFwhALAKQHsGXtT9nMQ6qfQ2mdwLJ3JQ7hFJbHWRNyFKOO+lIWwdjaHEAjxxbgPOnmVuGBWVdFISfvdvSa1VG4Zj2DAcw4fG1gxXRMQZLwzCFZEgAHj2/AacOVN+T+pzavd9j+7044m9QSxrKsHdH6pmFk0lScI/usLYOhrDp+aV4+jazFX7r2isD545ECLP0RMVTfOs2USYktzTijIeO6ceF7aVMwvXn15QkdaKzYLXRIUxJunXIW2iFkj9Ri8dCmF1fwQXtpXjjBnGwz6mOorl/CKKIHBcgx3HqHw0rj6qIk3KTpGy3apU43JPUshtuemPtZiU0suEnN37UhV1dXLv3k2+ZJJoMCTiwS3mkkKsCnwkIZEb4VFVIuoHG7zJDa5vrIKlgG67Sj342N4gfr0jgI3DMdy63oONQ+zA+vb1Hty0xoMfbPDislflit9QKIF1AxFDxRoL+7x6MjVjZKzGCNEPSn1nXf6Ejvzl61jeWLDG19eb3BjERIkMTNSgkmAs346fb/HhlnUe/HK7H+e/PDQuXnyZtln4x353VmCXbLUijqtskKgNSZ6sypgoKvcKh+UtpZijqlB/bbEjLalO3WfK021VuWdZvVlyQ1SUA6psO41IblBZNvxskzfpFdgTTODh7X7d3zPPjcMPvHsLSOcHf1zCfZvU/MAv/jyu4ofb13uwYZjdLn/Heg9uXCO3BF06pggZDiewNhd+IIqAmXqsjRKJIZof4rrveUm9HQvr8sMP6pYxI8UdxRNu4nMH4hKeORDCNW+78MiOAD760lBGScRsQRWBMilsUZ9PeYz6bXjJvUI7D+rbcovJvXyhttSCC9tSCavlLSU4SZWcpixaSqyZdwDxWuKpWKLZZLUvlEMs4Y9JuqJiIC4lk8lK8guQuenr77i1h2CCSu6xiiKbR1J7/j/tCcA11l0iAfjKqpSSmmzLVd3T20Zj+PZamSMe3RnAH3ez/QP/tj+Ez/97FPdu8uHsF4cwGk4gHJewdiDC9KU2QiBOe6ZmwhejJhX1Q2Ncr/2ezxlLvpZaBbLjxyxXZKI2VINal2OihDd7w/jcv0fxyI4ALn5lGDvzYCU12VHc8RdRBAGbRcAT5zbghkUO3HliNe45Jd1/iZIlK/k+ljT5oRW1WFpvroLjjUo6Vdp4VNuo1qsdrnjS1+GxvemE9qc95losWRuESEIiA4G9qqBn7WB6Qu7Vw6mKllHb1Y1r0jcMdxItv4AcjPxO1S66aSSGVw+HcdIzAzj/5WGc+cIQ2U5jBKr9MpTh70MRMhU8UMGbOgddw/DJMEvI/hgdaKsRjEsYCCbwclcIA2MbTuqzipKEn36QCsIHQyJWdulN2vONbNtyWco9XsA2GlY+v/51LKVSvlAM2AqHcpuAv5/XgOuOrcSPTqrG909Mn7xaRRV+kso9mhv+cna96ZYWT1TMmhsiYn65QV34efFQ+v2biXk6kx8Y56v2k9Mq11Z2q/lBf0x1G+K3NPzwfaLlVz6OlGYnsGU0hpXdMj987OVhfOSFoYzXFoAOyiOJzMzhSX4gXi8Xf9IfU1+qLB8ls/zQo+I6oyJQMC7BFxOxsiuE/WO/JRWkBuMibld5tMYl4FcZJI2zBfVbGv2+fpNtuVSSkKWqBzLz1MoGxbbcwuJ/VtTiluOrcMvxVfjjWfVpymCq00LdAUThmoWVuGxuedpjPZyENxVLNJpuy81e6e2NiaQXseI3vLovvd38sMmkvSTRg+NYBYXDqmnFWq5QtzMbteX+clu6kOFWjnf0DatTSUOlQHHmi4P42MvDOPmZAZ2dRS7gDd/SYoDgG4pfh8Oi/D1rliX15VpNXLvVdgEWE8uHLyqSRW8tQnEJr3SHkteMh1gng3EJP9yQ7uFqRj041VFM7hVRBANzq2z40ck1+NbSKt2Gh9d6RfnxAcCKllLTfjpewiej2axyL65v2zILKoALJSTTFR8WeAM1qIrbXkLxpkC9OSaDN05gsao/ins3eXUb5o3DekXfDavdyUm3ezxxPLlP30JlBJZXWyYTiF2Ejx1lNt7tT+jIuES1uWJJ9+szuCaptls1drjjWP7cID77+ihOfnYAB7xxvNuv/26p38jpKXy1LdOKoXKtsa6plI8SW11EBdqFNmrWXnfFabn5xVG1dvzslFrcsLgqmbhTUMMr/DC44dSWkgy4Qe+DlBk3mPpTHSh10UBIZAZVmbSX8vlB//heju2FOgmTqefeuwNR3EPwwwcEP3xttTu5Njs9cTy+N/NJkKxzyYQfqMTQF9506R6T+UFT/FHzAyu5Z/K6VCvqjBJh3piEjzw/iM+8Porlzw3g3f4I1g3ov+NATEK/xoNu7WBhPegAOgFnpNxTnpckWuHOKwTx/IsLbuFQbMstKBrKrLjthGrcdkK1bp2mlHt2lYUDhbNnluqKObzBRlQsUWYVTA12kwdqGP4ZCV9UIosUySRelpdZQgKoW4LFN92qdYnlFQfQsURUTCX9XETHzTfeccGlWX/DhMLu22s92OWWfyN3VMI9m+iBQtkgE66gEqjfIBSTw2GRTOxZBH48YbMITAW4Gr6YZGoS8fkvDeGq10ax4rlBrOwKkcr6YFzSPf56b+GFAhMdE85zr4giJgOoqoXdQLlXYRdM+dMB2U/LBXJty6Vf6I6KpidsUWC2XYl02ybVzqpA7eWRjQnuTz7woaPahss7Ut4nq4kElPa7eGxvAF88ppI8piRJ5IaDlWP1RiU0mLAXYVW3drj030+XP64P3lSJh2q7AAH6jVGdyclXpz03iIRBtU1dkfREJZzw9wHy725Zq696ZtiNlhWMkpOsv2e25Y5d137iuEoyhFJxZHoemULro1RRVGOMG7JR7lXYZG7YyGkLVZAbN2Q/LZfHDVRyMaPkHqctl3qOzw+pvzdqy6Xw0w986Kiy4QqVx+6qPj0/aJNqf3UGcc1C2tOVxQ+sM/FGJTSVM57UgPo5KWUIrexW8UOJrLrQHs8sP/yjK4wLXh5CXakFX15I86QayrT3SAK4cOUw+Tc/JRQY2e5tMgFVfDFO7sknFknQv2vKwkH/AajWagXjbeFQVO6NH2jlnvz/rLbcCpsFSzQdQK92s5MZnqiISk3CxW4RUFdigZeSwKkQyaELyBsTQTjKkO33mYClamYViNTKPer7VsD6nMG4hOoSgUwM/nFPECVWAfedmursWk9Y/2iPrFW5p/0tgytYoLxKWaCSe9puLEBec7Q+jiWaIibFC1ZB7hByG1xX177twmITXWzK8I+EBHzmdXp6OmUNVeDt9aRAUblXRBFZgPbKkB87qtZG+hFU2AR0mBwaIJvgpj9mWp2RU1suvSi7CfUYkE5aLx4KYfFT/Vj+7IDO247F5yzlnjp4037T6g1Dpso9Bd/RJJdW9RmrAawMo/WVXSG0P9aHmX/uNTyGAiOfjI1D8vTH7UQSj4Vuf0KX1FHzr9UioIa4bs0qMwJxWkWTDagNRbZeJBQGggn8arsfr/ekb6KMAjQtfDm05Q6PBf/U9V1o5V4xYDtyIIctjXHDIsaGttwqoMOkgbo3lt20XCD/fqwAmJNxtUHYPw6FsORvMj9oJxWy+YG+f9T8oI3X1H+e7TT1W9alqxlW95vhB/rxV7vDaH+sD7P+3Gd4DAVGhuPK9PjtGbR3HQ4kdGoJNT9YhNz4AZDb3l7uCuPSV0dMv4YHKmmR7d6Ggi8m4tGdfjyzP5hWSKOUh0bvqqj1WIqUYEJiqvpYiXNgHJJ7mvMtFoLGD6Ryb2whqbRbML9av65X2gWcNTN9YACvDZ6KJWyCufs6lMO0XFdEJO8ZM5PUt4/GcMbzg1j0ZD+e0tg7sCer08WcQ6oJ6o4MlXtAai9VybgvHt2Zbk1khitY2O2O4UPPDKDhD+ZjCSPl3mF/HL/f5cfGoWhaotMI2gKalmfrSvXfh80i6BLJLOSrNXkVIczIJ0dMVhSVe0UUkQWoCpCizqiwWXBGayle60lf5CttAuaZNFT3RPTTcitsAhw2wXDiZzgh6aYENpdbMBgyJlWWsbNRtS0mSvjmO+6kmuG29R688vGm5PO8tisjz70qu8D0lci07UqBVnVBteVqwfKSuOM9T0bVM4Dvk/F2XwSfeHU44019VJS9AtXQtgzWluqraqxNy3jDrOeKEUJxCWe8MJi83n/z4brkpOtMk3tJzz1WwMZpyx3lKPe09/BBXxwvd4VxfIMdp7XmPulL56NUbLUaN9DKPfn/G8usOKbWlmzRUSAIgulp0e6IpGvVa8xA1a3llUJxg7oIExclfPNddzKJces6D/55kYofeMo9YiFUD6Jw2AXSugBg8IPqXqWUzIDeCmGDCX5gFX+y4gcO367qi+DSLPghRvGDVa/GcGnkNhNt7ch0DWdBkiR84pXhZEvXTnccty+T/TN9GU5VB1IcwNp/iJLM0eS0XJ7nnkYt742KeHJfEE1lVlw6t4w53dkstPxUtHAYP1AdQGr6OH9OGX61PT15VGkTMNthw9E1NuzmtOMq8ET1sYSi3DMCpdxrKbdgICe+kI/Hu8ru3uBJDtu48V03Lmwrg2Psu2LFEtEE3QbcFxThj4lw2C1pNgQKQnEJ5TaB2ZWi3M+8+0I5PgBd4SoT/GKrH/u8me2DebHESDiB054bhDcmkapsHrRe59rvroZoy7UIQGICqOZiory+57o2TmYUlXtFFJEFSOWe6m46c6Y+QLdZBMwzqc7wEdU2u4Xtm6ZGOK4nZLPtwEMsQjaoth3yxdM2qFpi4AVvFCEf8KUIjldto/bR6s0zrwqtfEeBmGjKi43i9rgoZUzGAD94u2WtO+tq/d/3p1c5tYRcR1w/E2Uvn0lVUZIkvHAwhEe2+3XTE5/aF0xLVnxNbW6c6UANTisVoGq14qgxKOWRWhkyEk7gjOcHcdt6Dy5cOaxTG2YDrYKzqNwbP5DKPVWS/YwZdPLWbOFH6/FjE+RgzYzXTZjwUMqdG6TkebBwOJBIUyetH4qmKaV4xR+qtWu/L558vYPTakWpTgJxUfVa9kkrnBWKS6aSc1biNBKixPXDYoE3Uf076/LID9pWK4ofJliU0BdMZDRkYnV/BP+91Yfd7vTE5jZXPM2r6b7NqfaubJTVyprOm5wcitNDqXjTctX0IUkSLn5lGN9e68F/vjmKezfnbhxfVHkfOVCtnjZVQuKCOfrefGVPe9Ysc0VAX5SOJah7XYtQXEJMym8sQQ1F0OKfh1PCCH9cSuusYbXlhhmxBJCKJ2LE8yOcwWfK+/PeFwB2qjpszCQ+WcjGt5UXS/xquz+Z/MuUMwy5gtGWW+hhcWbB49DpgAlG20UUMTnAU+4BwCWaaVZzxvwz5ppM7r3VF9GphewWkya4ROvVbJOEzFqXWeoMhfcp1YJ6k8try6WCt2A8RdRU8KYEZyzlntJCxgveFHUgryVGjT2eOB7Y4sPbqo1GJmPo1eC9TqvqyQT7fVqfjPTnKUK2TJDq1uFAwtQELQB4ZEcAV78xilvXe3DZq8NpyTKtykb9VWc+UIM9FAOQN5QvHgqRao2BsTZj6jl1gPfIjkDaeX3r3VRL4OaRaFbtC1rlXrHVavxAKffUSfbPLahIe07xnjHLDSs1rYoK75gJyqlJ3Wa5gRXbKNyQqeJHfV8w+UGkbRvCiZQysIr43Dx+CCdSaz5PtexM8oO5ooPTE8eDW3x4qzfFD5lMMlSDxw+U36pZaAtRJZqfni7+TKy1IyYCgyY5+5/dYVy0chh3vu/FhS8Po1vVotflMzeUxSyUJACvc2D9YBRvERYggyGZ+6jrVZ1U2DQSw2aV+lI9cX6/N461AxGIJjlUQbEt98jBSrSDqJMjp7aUpP+9qp32nFkmTJsh/77aa85mEUxNwaZsHPIVS2Rylan3R6xbM5qQwMobKuIEKvGkiBJYrZzKmsG7r3e4UvfksEl7mf/Z6sMTe4MZ369a8LiC5+1nBB1X6Npyaa5gCTnGG/nqBJqsKCb3iigiC1SRU65S/93msOEalan09cfKRtu1pRbSq8AMbBZ6KtZyzQaAktKzCHlmhbklwEi5R5Gm2iSaRZx/2x9iVnqUwRmUMEMhWhbR7zaRINs+Rsi8qrkagyERP9jgxSWvDGOtSz4plhehESglyCFfHMufpQdQZAtTyr0JwgKBuJRs2TCCuqq42xPH71S+J7y4LNu2XNbG7nAggc//mzb67RszJCY991THe0fj0dI1pmD84QYPPvLCEE5/fhD3Z6DQGA0ndJ+z2Go1fqAUdOp4+fjGElzZIRd/BADXHSvzxOxKK7nWGUF5DaUYWNaY7vEXITyUWNwwI0NuKOVcY9SGX630ZgUET+0LMp9TfOmoAFlJtLBud6WAwlsNMuWH4bCIuzd4cemrKfWtGX8pClRSsMsfx2n55gcTyj2WHcWRhFmV99MHUjwxEhFxx3spr11e5202rb8BA39WALjyNdqLMCrK50cPX0o91s343C8cDOHkZwbwsZeHmcbzFLxRUacELnLFkYVadW+3CLj3lJrkv//fUZVJYcFpLSW6hItZ2Cwgs2vajiPKxmE2Y9BHiQWmEobZrInqYihL5f2vnghzWJKibqPmPChxCktwq8QSvOTetjGukCTJtFjge+97cd0qF+4lhgZlAiqWiCQkXPHPYezJQjXOgtkuoHz5cueKw4H8ffbJiAkS1hVRxOSCg6huavv77z2lBm9e3IR1lzXjK4tSU/TMGqerUW4VYBEEXNKerghc0Vqim6r1hTddOoKZ7aDf06zE3mWgUNO2AQLpwRtL0r7HE8fT+2gpukJa1Fsrn4/VnpMkZM4mfetYBZzVPsDDa8Py95nt5C/KMP076zzYmYNqj4KptqsJtJdXKyt42KCZKvrQNn/yv1nXRCguoTtDwlcSzO8Qpr1G6AvKagzSc88geEyIEn6+JfWZfrTRa0rV+OONXnQ83p9WNRcAcsBPEYWBkXIPkH0gX7+oCe9/sgX/0Skn96wWAe2MdZoHRWlzrqZN6xNzy3VDmL78tku3ZrG4waxCw2VCuUcluNXFH1bAts+bwN/2s/hBCdjYbY6UwTqAZIsmL2BTPJ+y4YdnD4QA5MAPxOu+u86DHQXmh1pGq9VEg9nA7al9obR/P38wnNyLUNdkTJSHXmTTSq2s6VuzNIrvDSSyHr50x3ueZLLy1e6wbqAZhecPhrDoqX7dhO5iW+6RhVZJee2xDqy/rBlvXtyEny9PJfoq7Rac2pKdP2+lTcACwuP14vZ0NeCvdwSwfTT9XphVSfOFzSKg1URByCiWoKBW0vLaY29b7yYfV4ollJBAiSVYAoRdJrhC6a7wRPV+50Z47qC8RpntWtGCiiV+td2Pf/VkP9iDgta/mxVLLKybGKMcMrH5mYooJveKKCILUEadWtIRBAHHN5bg6Np09YRZ43Q1Gsak+Op235oSAf+zoo40vNYapLMCtdoSC+n7oYXRtFwqOEsP3tjHZpGQEuBQZD6alNLTx9zljjEn0yl4e0wxZbbtSo29AQFDoQRuWUtvJozgjUrY5Y5h62gM92zy4mMvDeEVYjJgrtAqgSjPRqsg4K4Tq/P+3tmAJ6XvCyZw8xo3Lnx5SPfcaERMBuysa+LPewJM430W/DEJd7/vyeq3iSRkfzRSjWHQ9kUFeUYtfoOhBB7coq8Cz62yTmtj4fEGtZ5ql2hBEHBiUwnm16RzgVnfPTUobmgqs+Cnp9ToEm5DYVG3JjJV3SaTe4oSw0bsJpWAiVr/05V77OOr/ZfUUIo/ZKuVCTWGJEncgE2xXxjKYor3ttEYhsMJ3VR2s/BGxSQ/3LvJiwteHsLLXUeOH37woYnBDwp4gZs/JuLO9zy4eKWeJwDgtcNsVaU/JuHN3gi2ZJGg88dEPH8whG9n+Zv3BUXawkF1EVP5h7goJdXeCsxM7PzhBi9pU9HOUGYVMT6g9rtH1dpxfGOJjsfPJry9zaCxzIoL28qSvCQA+OvZ9WQssV6TKK4rEcjWbZsAzDAxtV2JJailOTGWXNdCPeCGt3V6lckVnEKQQSxhRrm3YSgKf0zMKpbY5Y4jmpCy9s/0RkV0+ePYOhrDn/YEcNVrI7h7gzerY/Fgpi3XIgi4/YSJwRXTvS13YqRYiyhiCoAKyCmYVUSokQzg2svw2Dn12DQSw0VtZeiotnHboYze02oR0Fphhc+gUm2kQKA4TR28UUa2RlAMUXnKDFa1bbc7jkiC33b1wXAMQ6GEaRm9GhYBuOyfI1mPc394ux8Pb/cb/2GOMKPcswnA9YscCCYk7HTF8MWjK7HfF8dNa7ILUnIBL2j7whujukEtajg9cRxdayevCUmS8Osdxt/37Epr2qbgoD+Bf+QQVPcGRdKvj5d0BugNfvtf+/Dz5TX4r2McxCuAfd44WTU+b7Y5b54i8gPKw5KnNlCD1fLEQ0OZ/JrPd1bAYROwxxPHZfPKMaPCijITh2NxQ5lVQFOZxVC55k4qrImEdFREQ5mV5MYRE7YNPCiKhWz4YZc7hqjI9hEEgM0jMQyGEqbbctWwWYDLXh3JWsX1yI4AHtkRMP7DHGGm1cpmAa471oFAXMIOVwxfOLoSB30JvNodQn9ITPOAGy90cwK376zz4K9OtjH9Xq+819G2owKyUvsREzwBALMqrOgJps5jMCzie+9lz5l9wQTaieR+OCEn8GwWAX4iW02pwL//vhf7vHH84rRasrATE6Xk96DGCY12NJUXk3tHEpnkh46qzS6Ery+1oMwm4I2Lm/DcwRCWt5TivNlleIahklbDbhHQUm5JG3oHyPYurWaSe5xEW0SUSI9PlwkLBx54QgEjlfceTxyiQSEoKspTzM0MPKTwnXVu/N/uzIdpAMB7QzGc8PQAl8vyAbNcsbylBA+fXotXusM4c2YpOqpsuHGNW3e9FBrF5F4RRRSRF1CtqRSySu6NLaSCIODCtnJc2JZSaZhpo2gpt8Aq6IMZmwC0llvgNNiTGvlk8AIsgN12xYMSvHGl9IzD7nbHuFPrFPy7N5JVcm+rzwpg/IOaTKEbX094RVoEoNQi4DZVxe0sAHMqbUyPoEKBRcjhuMRN7AGpTSOVSNg8EtMNG6GwqN6edg7ZJm8V9AYS5Lpg1GrF2uDfsd6LK+dXkAN9WNfxBXOKyb0jDbOFH1bLEw9qbvhkR/qwDjP+WSw+slkEzKiwGif3FLNy4pr1RiU0lJnhB8PT1EEp/lDvO2wwAXG3J871RlPwek8kq7bc94cmPjcA8rqvBqvVymIRcKtGkfHFYyqxbiCC818eLug5UuAFbuqBJhSU65VK7vUHE3jT4PUKHHYB7Q4rDo0VpEQJOgVdJuhhcAUgF4NqSgT4CH8tqi0PAP64J4jPLKggWzdZCeuPFbli3GG38NVoPGQTSzhsAsrGYoalDSVY2pDy7C4zEUvYxwQB2mSNTRAww0Ri2B2Rp5VTibZoArAI/C6g7ApBispb/9yIQSwRjEvo9ie4yT0AeK0novMsNItsE3sKxmOGhd7Cge5QEAQBn+usxOc6U57z/764GfMe6yv4OapRbMstoogi8gLzAZyeAKtLBO7kPkW5R8GMcq/UKqC5nKq0COak9KxpuWP/TyozTLZdscAzwVWCN1a1rT8kJjfdPPxmhz851XQqQiulryaSQqyWzTNmlOK4Bjv5XKHACtrM/EZK0EZdqz8n2lUptJZbyPskW/QFE3lT7gGyH89WhlJmmBio4LAJWNGa3YaziPzBrBqDCtaMhh7xuMFMsFZXauG0WZkwSOcoMfmAbqsAACAASURBVDychLsZT1YekvzAbculjzsYEnGAMy1VwVTnB7vmcqOLP+xr6ENNJThNM9BrPMAK3CRJMvy9lOuV5InNPtOJZquQmnSdD/QF2QkEpRjkI7JAVMJPwf/uotWfrEJQMbk3/qBaYc0im0F59Ty+MHEuNgsYsQRMee7FJXn/Q91n4QSd9EvnCsO30IHXlpsqBPH9V42KQX/bH8RO1+Qo6mQDs9NyKdSVWvD5zgryuUJhuiv3ism9IorIE3JJ7jUyAiwFvClUZjYHspRe/742k1J6j4FXGUWaPMP0Rs4GQ0HSU4k4trJw8yqebxAVeG3wsnE4pjPdnkowo9xjodwm4OULGnHDIkdWFWIz+Mbi9BbTZw6E8OHnB3UDJEwl98auF0qR8eIhc621VkHA4rr8BWy9wQRjoEbqHCkfZV7yj0oWAsAQkUH65tIq3TVQxPjDrKqb4obWCv4UXV6wZo4bZGW3FrYxhYYRPBF2Ai9lraB/HU+N0WSGH2JsflDaNnkCWYoftGqETSMxPDmV+UGjxqAUwTxYLQKePb8R3z6uCnOrrFjRWpLVxGcjfGVRZdq/t4zG8OHnB/GNd1xpv78rIhqqoBTPL6obgeXZRcFiEfKe3GPtIRXfPaoFl0r4KWAlKilvsPPnlGFpHj9PEeZgpgDDAqsw08YZzMQtBuUQS1gFc3wByPceda0zk3ucWMIUV5iIJXiNPusGo2nelwB0YgxvVMJPPsht8u1Ehl0XS1BCAfbr/3tFLe49pQbHZtlKboQvL0zniMOBBE5/fhDXvjWatt+eLigm94ooIk8wm9ybQxBvQ5kFlZzBFrkq92wWoIUgXquQmU+GFkpiwshTSUvIJzYabyK9MRGiRE+fOugzrrb9uyc9obOw1oaDn50xrarT2glX1QQh81Bpt+BHJ9dg25Wt+NkpNcYvyBBXztdX87aMxnD/Zh9uW+/BHes9+IszgP6gMTl7ku1Wxvch04OyAGoMcgKi6qL2U5OmOVIv7bAcBVo1xsfbynDTUtqfr4jxRS5+rA2lFr6qm1P4MeIGpY2G4gBbBtzAWqeVlkFauZe6xrX8sKzJWA3mjcrtXRQ1HRpT5fH44XUNPxxdY8OBz87AhW3TiR/S/12dQfFHQalVwO3LqrHp8la8dEETPq6yDMkXruyogPYW2DIawx/3BHHd2y78cIMHj2z3m2qLVfYyZnhiDscDM+9cEaALQYCBco+TwWbR/ZCGQ0qtwJ/Oqi8OXjoCMLN/Z0EQBLIww/Nu5fGFueQezQt2i7mBGoBciKUEAdGERCrzeIUgU1yh+LMSfKDEEiyVNwCsHYjoiqp7rmrF3RNs0FAhoS0E2Sz6a4WXRLMIAq491oF3L2vBGxc35f38Lmgr0yV6t43G8NT+EG5ak93gw8mMYnKviCLyBO3ixwLtVZB9W64Zzz27RUAzcQy5Ldd4GQjEaTJWkOk0RDNBoy9KEz0AHBwL3niEvLo/3aOtpsQCQRDwlUUTM+HxrSX5Py8zbblmYaZCmgmayy1YUMOu4j2yI4BfbvfjhtVu/Gij8fQvJclgNPxlRoUF8xkTqy3jFLDFxJTa1UecL8/na5ChYtQm9y6ZW14M1iYIqEmyFKgJtTWlFjg4920uhR/lsNS9bd6ygb1Oe0y0zgJ6fphhojXeFxOZyqQDPmM1xjuTjB++WRB+MFZjZIpjCqDMmFdtY05vfvZgCD/f4set6z249m2X4bGSyT0T/bencywNbAKwJI9c0ctR7ikFICqR5+F8Dlabr5Yrru6szCnJVET2qM3xnqP2/7x9Hrct10QsYbMITL4wrdyLiqSKLpyQ6OnnkUSyk0PLNdV2fuwEpFrXycRhRIQnylf8bhiOpb1WAFBhE/DVCcoVp7fm3yrBzGVq5EuowEznVqaYW2VjJrWf3BfCYb+xDcdUQjG5V0QRWeKB5bVp/77zRHNVHCrgDiUkVHIiwIZSNmma8Ze1W+gF1SaAlNhToNodJcg+N7RyL8WG2qoX1X6mhTdGbwAAObknSlJGRsTKJoiV2DnSmFuV//PStmTOrbKiVRU4H5+Bp16jmdGbDCyq03+2+WOTnqnKsxZ7DKY5A3KrhzcqGd4PbQ4bWhgJbZtFwFGchGOmGAzT03KBlHqPCth4Q15Yyr0hTdKvEBuoIsxBywXfWlJl6nVUgB0TJa5lA0+JYTQISVH2Uve2zA3G11AwLiU9jbRQ2qGotmS1GiMrfojSLVwAcMiv8IN5Lz+FHzoKsA7nA+2cVrtsob3e5lRa04p92bRpLszB1oB6v6YyC2pKLKasIczyBEDvZ9RoKLVwP79VENDmsIKzNcsI7qiUvF+0SCr3iPssG67QtuXyCgRFFBY/OTm9I+KeDDskKOuFbPnCrI0DK5Yw61fsiohkoi2SoFtnw4lU4kgba5RZBdL/TQ3eZHUAOOCNc7lC+1SFTYAgCLBZhIJZ1uSCNocNJrUmpkHZu3xcpXIvtfKLIWrkEktQMYvdInc98H6Ll7rMWfNMFRRX9CKKyBKfnl+OK+eXY47Diq8sqsQZM7I3rg/HJW5bLq/axlLyKCi1ypJo6hh2C/04BZZBqVqFpMZ2VxwDQfk1WvWS2eCNNWU3nAAGQmJGwZuy4eH5Fx5JtHFaKbJFleaasloEPHBaLWZVWDGvyoqfZrCRNHudqHH2zFJ8a4kD3yMS30qSNV+bI3dUNFTtAUC7w8pM8FoFoMlkstsMXBGR6bfmj8lthVSrFTUcQwHrftdOQCwm944cvnB0JS5pL8MchxXfPq4KJ5iwIWAhJ24wmPSqJLSoY9gs5tfKbgY3KKoiKmDb4WbzA0ulpYY3KjL5IZIA+oLG/mtqTHh+qMo/Pzgoflhei9mVMj9kY8WwMAvl3kdnl+I/j6rAw2fU6Z5L8kSe+NE91s5tlPhur7LinFnsPZ3VIu+rGrPM7lH5lz7G2h4Yu5C9VCGIxxUMewetMrwpj0OkisgMK1pL8I3Fsq/x5R3l+GyGgwcotR3f4od9vZpRb5ZbBTIZbLUIsFsEU639g6EEqdBjee4BstJalCSdOqzcRp+PGkrxiXpPADjkT5C2Eiyok6dGicUjgTaHFWfkeZCalisA4I5l1Vhcb0dTmQX3nlJr2vbHTLeZFufNKsVV88vxh7Pqdc/Nq7JxE62ntZTgy8dOTJVloTAhS5Qulws33HAD3njjDdTX1+POO+/EFVdcofu7yy+/HGvWrEn+OxqNorOzE++++y4AYMmSJRgaGoLVKv/gJ598Mp599tnx+RBFTHlU2i347Yf1C40Z1JdaMKraXC6qt3MnBvICDp4vDJCq1FHVEqsA1JlckFlV8YhIK/cA4Ogn+3HjUodOmVE35iPFGxzgjYrcVuAD3riu7eqERjs+GKYnVimEXG4TUGETSAn5F46uyHksfbZoc9jwk5NrcNt6T96OSakyL2wrx4VZ+CJR7eQ8nNFagmfObwQArB/UG5Wrg7YNjN8sE7ijxgEbIH/PvORetkmxhlILXr+4Ccc/PZA6pwhfuRdJ0ENhqOEYCpjKPW3AlkN1tIjcUFtqwZ/ObsjLsebX2OCPs+8PHjccbaBCTXEDHazVmgxcnAxuSAVVjPN7sh/fXOLQJfdqSyyosgtcPzFvjN0ODMjqbq1tgxl+KLMJTG46svwgJ9u+uy6P/EC00V3QVo4LcvDN68hQGd9absFT58k8MUqse/PHruE5eSoCeaISvDHaI1KNNocNnTU2zHFY0U14+SnKmMZyC3qCmU9m3HplKy5aOYR93tRrexlJcl5bLjUcQ4FZf9ZclDRF5AaLIODuk2pw90nZeRovrrPrLAZ4bao8vuAp/hQ0lFnIPYvy0roSC7zUBCUVDvkStOeeyO68uPK1EXxkRilWaFpOK2wCV40IpBTkMcZpUco9Hleok1OsxOKK1hIMBEXs9Y5/O2hLuRXfP7Ea5/xjKG/HbCViiYV1dqy+tDlv78HD3z4qc4RETKCbO1b4ms1Qt18wjXzWFUy8lDOAm2++GSUlJdizZw8effRR3HTTTdi5c6fu755++mn09PQk/3fyySfj0ksvTfubJ554Ivl8MbFXxETBg6elt/R+Y4kj64Eal8wtRzVX2SEvfKSUPqMAjia6SEIipyEq+MVWP7p96QRXYTNWDP67N4JzOeR0wBdHXLPQ82Th6o0LtcFZWGvTtVrnE0YbkNkOK65ZWIkf5tGk16wHihnMrrRmNOmqUuX7UkG0nKeUe/mpMbkjomGrFSArYNjJPQGlVnPVZy3OnlWKNocV6ld6YxIzQdEXSOBnm2gvQX6rlf5mEyUpzeMSKLZaTVb8t4Ybrl3ogCNLP9bPdlZw2waVNZjVZmVWlcDiBkVpxBso8tA2f3IAhoIKm2CooHuzN4Jz/zHIfF7mh/THzPID9bmPqjmy/DCn0oYvHVOJH56UR34ogGLLZhHS2rWMoFbTjAdPiBLIZJ0WbQ4rBEHAebPoz2Ids1fJxot2bpUVMyqsumucldzrDyawsiuEbaP6+4znzxqMS6TJvVbtV1R5T17csNgBteDu/lNr+EpvzjpTW2rBqc18v7aGMgvJOcqtayae6PIn6PbbOL9g81ZfBC8cSm+vNKPc88clnP3iIDMJf8AX1yUseVxRaRBLAMBz5zcWdA/Gy8fXl1lwYlMJ/kio3LIFVQjKBf95VGYKVQWUrZXiDcxS7jXmsRtnsmDCreiBQAAvvPACbr/9djgcDixfvhwf+9jH8OSTT3Jfd+jQIaxZswaf/vSnx+lMiygie1zcXoafL6/B5R3l+ONZ9TiuoQQOjucej5Cr7LJi6EbGZMxGgwCu1CqY8trY46YrUOE4W7kHyJvpHZrXlluNq20A0M9pOdnl1hMyT4puFLwVegDB8pYS1JXSxz+5qQSlVrmt4Wsm/bnMwIxnllkIgoC/nNOAT88vx9UmiFmdj6Ak/cowjXy15XqiomEbIiC35bLUJRbOgAEj1JdaYBEE1Gp+4z5GwPbwdj9+sdVPPmfGR2lVXwQ/2uDF+sEIXBExreJdXSIUDdInKT7XWYEfnVSNyzvK8bfzGjC3ypaWKNeCSogoaC634rWLmrPjBotg2uydxQ3KBGueApvihzITARsgt96ysMulV2OY5QfqvS8tMD+c0lLCXHc+1GRHmU32ePra4jzyQ54DNgUPLK/FF4+uxJUdxgrAgKr4QSWi2x2KKiN/57rXhDdf+5gahNWaqyyv2STGlL2Pdh/Sy0g+vDsQxef+PUo+x+MKQOaLfZ44fvKBF88eCEKSJJ0yPN/DsooYP8xx2PD0eQ341Lxy/OBD1fjPoyu5/t1Wg5/6iXMbcNsJVeS+rMImoMJmIcUESoHfDGcc8scZnnv8WAKALsFdYTUuBAHARk53yC63XuV9bJ2duV83EgqcNbMUdouArgIOcWB131TZBZw1U16zLp1bjs8syC6JpkW+C0F3fagG1x9biU/Ny326upLcY6m7p+P6NuHacvfu3Qur1YoFCxYkH1uyZAlWr17Nfd0TTzyB5cuXY+7cuWmPX3PNNRBFEUuXLsUPfvADLFmyhHkMp9OZ07lPREzFzzRV8GEr8OGZAGKA0wlE/HYAtDdT1/69hsf7TDWwv6UEzw2k39Yl0QCcThd8YQFA+kLqdbvgdA6iylqGUIK/AG4fCoKqB+zZfxCDozbmuVMY6u1GWaIEQPYb9uf2esfavVLnVOY+jBpbGTxxPSmHvW44nbISsFws1b236B2B0zkAID9kqIXbF8BZdSKe6U//nk6tTeBbczxwOlPj2q0oRwK5BZKVVgm9B/fldAwKN8+Q/985VIo1Lvk7LLVIiIjp5zvkDcDplAOS4Sig/V4TAwfhHAasXiuA3P1BoiLwZRPTEsXhwxgMSKi3l2M0ln7O7lH5GqiU9NcHACyrTuCC5jh+vFd/vlLABadzCFVCGVyqa/KwPwYQv+VrPfpWZQW93jBYtbfRSAJ/e38frt1aCgkC7t/iw4+PjkD9HdZaEpN27Z+s551PnF8KnD8TQGgETicQD5aAtV0z+r7KIHPD5oYSvD6Sfgxb2AencxQBv54b3CPDOLS/H2WWcoRF/lq0fZjmhn6PvAYMjLC5jcJwHvjh2X3eMeVe6rxK3YdRZy+DK0bwgy/FD2UJ/f0v+QrLDy5fAB+pE/F0n54fvjk7BKcz1Y5rF8oRk3Ljh3KLhP6D+9Cf01HYuL5J/n8hZMeTfezfPipqr+H071cc7YMzISIR0F+j2eI/36QTZWpYPQNwOvswKw7YhHLENd93OBSE0+mENcy+tn++MIKbduq5ojQRhtPphC2Sfl93+2iueLOXzRV9HK4AgLd3HsLtu0sRSMjH3begH4PBkrT38fYehDN/HXzTChOBr2YD+O4s+b8P7AM8w+w9VWS4F04Db+LLKgHbTCt+4Ew/RrVVva9Iv0+HAxE4nU7YY2yuUnDAHYVcJ0m/1rt6+8cUgOb3g97RYSAOANlPiF0/GEE0LEK95o8O9mNRhQ2rIwQHxcKp7yGgv/9LYnLMNb+0FH3BwhRQzq5w4Rmkq4pnloq4ZX4UA4f2QTGHSRDnlw3CQ4fhDGZgTGgCXxwTFjYmbPhNF//343GEPTAMp3MAUSLOAIDg0GE4Q/k99yONzs5O7vMTLrkXCARQXZ3edlBdXQ2/n1Y4KHjiiSdw8803pz326KOP4rjjjoMkSfj1r3+NT33qU1i/fj1qa+nWCqMva7LB6XROuc80lTHb7wV6fLrHr+woR2fnLHPHcHmAgfR7pb2pBp2dtZgZE4H3+9Kea2yoR2dnNRq3DWAwyq8yHQjRG8jWOe0o8/mBvpQX0cJaG3Yy1BwAcHRHO9q8Pqx1h4w+EhPdYaJ1av48HH1oFOuHorrnZjc3oLNTVj3M7hnFes17L5zTgs6OCnzF5cavtgcyOhebAEMPn0RJOe4+ow4vPzMApXD+6fnl+A3h2/igFMDX30kl+z6zoAKP72V7PZVaoauEtlbaCnr/P9AYw/WrXBgOi/jeidW6xJpoL0NnZxsAoEOU0LK1HwNjqrPjG+xYcox8boG6KLDLfGTRVGbBPafUYDgs4q4NXtI7kYcVi+ajxCrgqD1DWDuYfp20NDais7MKc7pGsMWnn671z8vmoNufwI/3DuieO2ZWMzo7K9G8exBd4VSVWAmqMoFHtEKeRa2HBAH/N1gNCalzv1uzCZ9RXYbOzjkZv++RRpGzaMwYcQMD+jXpmmMqTXPDzAEXMJK+hsxrkdf/ykAC2JSe5mlpbkJnpwMNG/sNPcUOBGluiNvkNaB80JUZP8xrxxyfD3Blzw89LH7oGtXd9wAwu0n+LgBgTu8o1jH44asuDx7ezt+PamEVAANBCuK2Mtx1ej3+oeKHKzvK8duPEPyAAG5YnQE/EMWXQvODgh/MSmBglQu7XDH81zGV+MVWv87PUH0ep6rW5fpSCy4+vgNlNgEtURH4IH3/woMA4PcfqUNfSMTvd/qx35eZL97JR7Whc2zy7/KDQ1il8TWrdlSis7MNR4V9QI/eXuHVCxtxSkspfrK/T2eZ0N5Qhc7ONrSNuoGh1H2dDVe4OVwBAK/4ahFIpLjsR5rClFUAli1cAEsBValTFROVr7orwsCuEd3jc6us+OSyDlO/9QJ7CHCmJ8FbHKWpfcXqnrTn/JIVnZ2dmD3oAob5vqRuovgOALVNLXJyb3dqbTPiivaZzXKLb1f2XqQSBHzgTU/CzZ45A8fboljt0q/1jVUVyb3tgpgf6E5/77mNcsx1jT2E1W8YFxKywWdP6sAvugeTnn7zq61475Mzdb/tTU0xPPVsyr7CiCtYOPmYedxhLLng1jYRXatc2DgcxRUdFVjVH8HmkXSlpfo+u7BrBC+PTb+tsAn4r5PmorbUgvmShNINvbpYaFnnXKYf31TFhNMqVlZWwudLT3B4vV44HOxJJ2vWrMHg4KDOb+/UU09FeXk5KioqcOONN6KmpiZtAEcRRUwkUL5KNyxy6Pz5eKC8wpQWEKq1SzEyr8lh4lOEmHC1rIlfhSm3mp/SmwnsFvo7ANJNcCkpvUJctxxXjc93VmBFawn+cnY9tl3Rgr+eXY81n2gmtXQCgIGrZ+LahZXcc/NERcxx2PDoR+qxrNGO8+eU4fZltH/SFR0V+I/OCrQ7rLj+WHnyJg81RCsENUwjn1hYZ8eblzRj25Wt+PR8fbVM3W5ltQh4aEUd5lVZsbDWhvtOTV3TmbZbfWlhJT7ZUYFrj3Vk3NK7uN6OkrF+qk5i2IDSakXJ+BtKLbBZBLRU0Nft0gY5EMzHtE3FAJqFdwfSA01tId6sj2YRkwPUdLk7T6zGj042b8JeRayLSksh1YaqPFLDaE0yA2VarrbVypAfTHjuZQOz/EDZNijf0S3HV+Hqo2R++PPZ9dh+ZSv+enY91l7WnByyoIYAYPDqmbjuWD4/eKMSZjts+J0JfvjUvAp8fowfrjPBD1U2/XqSTz9WHloqrHju/EbsumoGvn18NdcPDAB+dkoNFtXZ0O6w4qEVtclpoP+fvTuPj6K+/wf+mr2TzUUSQiBcouEUxQsR76teoNaCtnx7/bzqWaul7ZdvrUe1WqVqK61Vv63aetN+VbzrjQqiIIJcQkDAEI7cyebYe35/bGZ3ZvYzs7vZTbKbvJ6PRx+VvTLZzMxnPu95f97vZDsxKuZNyMNFE/Jx7bQCTCpJLXOl2CFp6rKeOTr++020LFfpul4pGC8OK+3PscI46w+ILKNkYG9wETXUmFRsw6tnlyf9ty42mUuIKPthOtceXkH97sPK7MLzqiLZZbmpMh8rYj9P9LOVc8KcsS78zxGFmFXhwG1HFWHP90fimdNL8dm3K3CIQWmY/5xbjsdOju8armeRJDx1eilOqHTg6OF2LDl+mPBvO6nEjjuOLsK4AivOGePCwsPMyzpUCcYFu6Vvu8iXOC149owybP3uSNw5s1hYxkft1qOKcGS5HaPdVtx3XEl0n7NIUnSJrtpQbBiUdaHMQw45BMFgEDt27MDBBx8MANi4cSOmTJli+J5nn30Wc+bMMQ0AApGaUaJOK0TZQDSBu+3oItjMRjadQkEAz6x2UWvP5Cuddu6R4J72sSPL7XjaZLVCMh2uesNmkQwnAZoiuKLgTc9jJU4LlpygHVyVuz4zKxz4VJf1UeKUYLVIuOWoIpQ4Lbh3XXz2JRC7+Jk7Lg9zx5kvL8qzSfizahs2txjXC7lmmhtv1friOuP11+RNkWeVNJ1hx+suXs4a48JZYyrj3pfMfnDSSCcK7RIWHJKP81TfXbI1wQBgVL4Fd6mCISeMdOLJGu0dzNiETdQZLPL7GNU4UyZs6RxLmZJqZ2PKbqLLlhsTXKTrFYnGhp59VVSfUSnEn8oxpqec8/TB50TjQ6RIeubPXzbJbHwwn7Ap21PssODB47XjQ5U7ck46tsKBT3SB92JHZHy4+cgiFDssuMdofOj5vueMy8OcJMYH9Ri1xWR8uHqqG2/s9KBR93hf3/wxclipXVOSQP9dzyh3YMWFI4TvdVkBk+awOLTUjso8Cy4Yn4cFqlpTqQYcFs8q0RwTZ4x24ZY12uy8UE+NLtFYkW+TMLZACe5ZsalFm3k0s6dpQV9OmJOlrxFLuS9fcK6/f3ZJStlLieYSBTYp2sVZLZ3rH38ovlvuMKcFEwpthl1n83rqAGaa3WQukag+qzJWWC0SfjmjCL+cEXtOqZV3zlgXlmyMzwosdVlwTIUDnoCMG1a2xj2vNrnEjlfPGZ7wd7l+emG0lncoLKPYIaFNcFPg6OF2TCy24xldZt+IPGuf1pvVm1wS3wFabVKJHe/NFXfpjey32kHCJZhbD3YDP7LouN1uzJ07F3fddRc6OzuxatUqvPHGG4aNMrq7u/HSSy9hwYIFmsdra2uxatUq+P1+eL1ePPjgg2hqasKsWbP649cgSpno3JlKYA8Q32kyK/isZFYYTeCSmdfds86Dl3drlzBV5lkx0iDDCVAKpqc+uZhV4YBZnwC7BYadgxNl7iVTGFvUUl35rAK7Bf9zhHEnw0SZfWamlNhwycGxCd9otxULDyvEM6eX4nfHFAvvsmaymUYyHj5JO+H9eZLBh2QuGl4+uxxPn16mCewBqU1MNl8yEieNjC1JOmVkfF2Xtp5sw3LBd3dkuXG2UYFNimYEZkNwLxu2gTIncZuYxAoFJ3PzGz/mmRjJjA1NvjD++KUHL+3Sjg8VeVZhhoAi2YZLerMqHDC7jo+MD+LPVY8Pop+difFhkcn48JMp5jenzUwuseG7uvHh54cV4OnTSnHXzGJh5l5/jw+KW4/WZpvefWzy2aeJmgS9O2c4/v2tcvxgohtW1bVTKjc76n84ChfrMtGnCLrEKzf5RFneh5fZo9duouXY0/vxRlCizD6OFYOPaBVQYYJsKD3hKiDVvm40LqQzl/jThg78/SttwMtpkTCt1DgomUy3XJFhTgnThhl/rtlcIlFDjWS2RzRWKJ9nkST8aJIbMw0y3M8waPKTDOVGk/IblDgk/HBiPh45aRheOXu48Jq6v8eKn00vgEVVauCuFFYoDMEkPaGsy9wDgPvuuw/XXnstqqurUVpaivvuuw9TpkzBypUrMX/+fNTVxdb6v/baaygqKsJJJ52k+YyOjg7cdNNN2LVrF5xOJ6ZPn45///vfKC3NXGtookwKZWAGJ7rbVipqQdejtacWjFGQ5L+q8/H4VvP6DO8Lij27bBLGF9qwr0t898Vl7d2AXJFnwewRjrj6Nwq7RRIuUQW0HVtFFyDJbM8F4/Nw97p2Tabi0QmWmAHA2AJrWl2rJEnCIyeV4nczQwiGI4OtOih2WJkdn+u6gfV3ZsacsS7cNbMYK/b7MHdcHo4sT7+IbyIVSf6OokCCqFNkU09aiGjCZhbcU3ffzYpsjDSyrSj76LMZekM0UTHbV9sSZHV/v9qNx7Ymrk162+fxYe9ajQAAIABJREFU9chcVgnji6yGtfzybL0r21DusmB2pRMf7hMvRYyMD+KxTjM+CH7nZI7r88fn4Xdf6MaHisTjw5gCKxZUpzc+PHxSKe40GB8musPY4NGe7/qqU24i00vt+PvJw/B/O7txXIUD81LolphnldBmUl/OKPiXyljoEHyGJEnIt0ma+q7KMSm6EXSEauwTbZHyMzhWUF/IFwT3Ul3WLszcU+2vxQ4JewSnf6OgXzLjRZMvjCbdqdtpk3BQoUlwr5dzCadFwjlj8rCpRZxJbUtyLiEaH5O5ETSzwoFxBVbs7ogNFgcVWjXnhM5g/KTQbZOw8PD0OqZfMaUA3z0kH62+MCrzrbCrboRML3UA0P6dUk0ySdeYAhvum+rD2x0lOKzUjssnJ58Y4UpwA2ioyMqz+rBhw/DMM89g79692LhxI+bPnw8AmD17tiawBwDz5s3Dxo0b47I/lGDg3r17sXPnTrz88ss44ogj+u13IEpVJrIzhHUyTAYa5Vp1mMEgtvDwIjx4fPI1/xQOi3HmRZ5VgkXqXZ0Mp1XC2QYt4IFIYwujixj1gCtKFrMnMYAdVGTDQycMw7SCECYW2/C9Q/Lx+2PNv59ih4SPL6iI1uBJR7nLisr8+BT5n0yNz/qo6Oe7bVaLhGumFeDp08vw3UPyU0rjN7pDmsgcQa2picU21P9wFM7quTPqtEaWpIj89FDt96bUVhLtmzNUEzZ9/azfHBXLyDHLhDDLZjUjuhNvhjX3BpdwBsqJiM6LZpMQf0/0wmjyf9vRRbg3hawrNbPxwWWN1M7p1YTNKuFsg4wIQKmjlHh8EM0PEmWNAcD4Qhv+esKwnuVNkWy63yfIOiiwRcaHZG9UmDEaH747Kn5Jm+gGRn/5zoR8PHN6Ga6fXqjJsEvk8LLe3TA6d6x4n6j9/khcNy0yBkgAFs8y/ls9ostMv6xnwik6ho4oiwV0v68L2v5CNTE3GyvGF/Zuf+BYQaK6lonqmOmJzpPq1TapZu6dVuXE0jPKDGvNGXGajBVA7+uzOqwSzjY4LwCA3WQuoR6bepu5Z7NI+MeppTh1lBMHFVpx1hgXnjytTHPuFjWLW33RCMwa0fvMPUWh3YIxBba4ec+3x8fPrw7q5bkoHSeUhvHM6WX47yOKhDdcjExOsb7qYMWzOlGWyMTFdqI6GXcco10WpNwBMhqoC+wSfjjRjb8lUeBVzSwzT1n+lGozBCAyICtLWvRsUuQOu1ER3DJVBmM6d6u/MyEfT8zw4bOLRuCvJw5LuKzlrNGulO+apmpyiR0X6gblY5LIGMkWRsE3APidyeT4rNEuHDdC+3teOtkNh1XCs6eX4v25w7HmohHRQJ/eTYcV4pjhkf1pzlgXTq/qCe4J9t1xqsYfV00twMFFkX9/e3yeZpmE0YXmeWNduOig3mXnpFo/kUutBpdRvThX6omWZan3c302gLJMVLSkUer5vCunFuC+41IP8LmsxhMg5c57pscHa6LxQbU9RhkbybhoQj7emVOBzy4agYdPKkVpgnVCZ41xpfXzkjE+X8ZFugy5mTk0PijMljX/v0nG59aJJfa4INsVk90otFtw58xifHxBBT67qAJXmCyNnjPWhe8dkg8Jkdp+l/e8VlTva7oqCHne2DycMioyPkwvteNq1Y0ho/N0RZ4Ftx3Vu8B5ymMFM/cGHVHmXkGKdelEpy110PDWo7TH4i9nKHMJ8fnVaZXwrTEuvHBWWUrb4bSKr8cU+TYJTquU8vzJaZVw6DDjQFCk5p7RXCL2s0TjarLzixnlDrx4Vjm+mFeJ588ow6G6scshuPGRiWsBMy6bhLt119wnCkrYZKtrDy3QZEunsqR3MMnKZblEQ9F5Y/NQ7GiNFjr92fTUa/CI7s6pgw0/qHbjw70+fFrvxwXj86I1yIwGI2fP4JLqwOkwmbwpFx6jC6ywSuKaNEacFsnwgli5A2U0UVJvzymjnCh1WtDcsyz5xxN7vyRK72fTC/DHDbG6IT9LsfB9b/1xdgm6gmFsbgniJ1PcqC7OnTtYF47PQ11nCCv3+zBnXB7sFglP1XTi8DIHLp1knJIvSRLuO64Ec95oRLMvHFne1rP82SJJOMJkKS0QCWq/dd5w+MPazJzppXbNkokrprg1d1THF9rw2bdHoDMoxwVujfbPKrfVNJvSbgECBum7lfkWbI9f3WiIS60Glx9Uu3Hn2thyT/3EqrfUgYkrp7ix6oAPXzYHsOCQ/OiyetGNH6c1ViuzN53onFZJc7NFu02x4J5NimWXJ/W5FuPjT/lVDccH1ftOHOlEmdOCpp7x4UcZHB9uOqwA938ZGx9SbYzSW/cfV4LOQBibWoK4coo75Q6y2WBGuQMPnVCCl3Z1Y9YIJw4rtWPJxg5Uua242aCzsOI3RxbhkwM+7GgPodAeyTJX6CfVIpIk4a8nDsMfZ5fEZXFedFAeXtgZqSt5RLkdk1Sd2F02CS9+qwyegIwCu6TpaGk2Vgzvp7GimDeCBh2LJOHkkU4s7ylPcNwIR8pNBUQrL9SnzmOGO3DNNDee3NaFw8tiSyeNa+4p40XqQTizTDilc+1BhTY0eI2bMMRvT+TY1C+3V9hMsrzVGYySJOG0UU6811OeaGqJLWM16m49uggL3m2O/vuPJjfBM+knU93Y6Qnitd1enFblxLwJmRv/+tr4Qhv+eVopntzWicNKHdEM66GGwT2iLOGySXjtnOF4aFMHRhdYcdP01C/6RXfs1BeiJU4L/vWt8rjXGGXuKfOvVCdwkcw98XuUzAy7RUJlnnHdJRGHFRhmcDdNmbyJ7rZZJe2SZadVwr/PLMMDGzyozLPi1wkmBqm4emoB1jUFsKk5gMunuDHV5O5gJpU4LVh6ZvzfNhfYLBJumF6IG1T7/HeTrFE4dZgdn11Ugc0tQcwc3ruLWH2cwSJJePWccjy8uRPDXRZcOTX+AsFqcGfXKHNvtNtqemE7bZgd65rEXS9HpZy5x7ojg0mJ04LXzhmOv23pwMQSO647NPUbP4mywyryrMLOe6IAhHpM6U3GudmETcnstlkkjHJb8U1HKuODyc2fnsmqqKGGRdKOgU6rhH9/qwwPfOnBiAyPDz+ZUoC1jZHx4dLJ7qQCS5lQ4rTg+RwdH9QWVLuxoDp2Pj5jtPHSOrUR+Va8P7cC65sCmF5q7/VyVNHy7AePL8HEYhu6gzKunlYQFxgxyhgttEvCAHZVvvmNoKnD7FifsbGCwb3B6G8nD8O96z2QZe1S8HSoSwdIkoS7ZpbgrpnagJPRcaVMB1LtbOu0SqbzD2WTxhdZ8VlDap8LRDJXu4LxY4xZzT39ddyfTxjWc/NNxqIjCjPWWfaMKhd+NDEfr3/jxYkjnZg/Ifn6pOmwSBLunVWCe3O0/+jccXmYm6Dj/GDH4B5RFjm01I6HTkxtCaza6AIbppfasaE5cuH3nSSLVRtd4CmDVKr125wm3Q7VXQlHuS1xwT19ZoPmc00y96LBPYOlyfoB98jhDjx5WmpLBJIxIt+Kl87K/UlULil3WXHSyMwuVxhTYDNdEmzEaNlEldtqOqGcYhLcS7X4PTP3Bp+jhztw9PDeNwQ7olybjZrsHW3RvqQuAdib2p7mwb3Y41WC4N7Cwwrxhy/FRdCdVskwsG1280fpUKh2RLkD/+T4MKgUOSx9ssSswG7Bf5ssGTYiSRKq3Nqi+oCS5W18zjcL7qU+VvBG0GA0PM+KxbPSy/S6fLIbf/sq0lxhbIE1rgSKSJFdEq7ISaZmqYjZXALQZu7p/ebIItyxVpzGqmxPiVNCnaBnoN1i3GFYP3aNclvTmrcZcVgl/On4YfjT8Rn/aBrkGNwjGmT+dWYZHtzoQb7NghuSXNormqCpE6BSLVhrNnlTZxeOzLcC0F6k3nxkEQ4vc+BH7zdDz2GNpNE7LIBftyzFbFmu2cUBUSZV5FlRXWxDTZu2iH2V2yrMrAUiTWbMihanWkeJRdJJzyJJeOWccvxlYwfKXBZcf2hy2RyisUGdHdvrZblGwT3Vx40U7Pf/c2QhppfZheOD0yIhzxrJxPXpkjE4PlA2ml3pxO7t2ujCaLcVRXbxfgxElv4ZKbRLKLBJ6EhyPTtvBJGRO48pxog8Cxq8YVw7rSDuBoiIJEmoyLNgX5f2Aj2VpghqLqt553Rl+BEF9y4YH6nJfO4bjXHPKcuEzcr82CziYykbulwTmeEeSjTIVOZbcdfMEtx8ZJGwwYbIGLc1Wn9PMVKVgZRKRzsgUvsoucy9+MmbRZJwwfi8aM0nzedaJUiSOHsvuuxKlJkxgJ0BaejRH0uAeTaG2y5hnODiVDEqxS67nLCRyNgCG+6ZVYJfzijSnIfNTBtmj1s6OkK1H4s6tCfitJqND7HHRUsMlfHh6OHx44OjpxagaPJlj2buxT/H8YEGitFYIUkShhsEzqeaLOV2WaWUbu5wWS4Zcdkk/GJGEe6dVWJ6faInqpOsviYpSqFzr8MSeb1ouMq3SdEVOaKbow6rhNmVTlwlKKuilGIxXAnU8/PsgkPQKKOPKFvwrE5EkCQJT59eqkm713eXS4XT5G6bS3UHz6w+TJUg8KeMw6LJm81k8pZqEV+idIiWr4zMj9TcE10Wum2Spgi73giTJVqiz+rtXXIiPatFwitnl+NwVQdQ9djQm/pCZuODOug40qQzoHB8UNVR0rNZjG/+cHyggSIK7in7vdGS90nFNuQZnOMdVnFw2wizvCnTFh5eiCtUZR9Or3JqbuQbNaoQcfXc0BdleqvnEgcVxV8/KQ0BRWOFkrlndKwomd5BQeOaTNXUI+orXJZLRACAQrsFr55djrf2eFFgT682TbLLco+tcBg+d1S5A6/s9mqed0TrZIgyMyLPie6qJSomT5RJp41yajoaTiq2RYMLpaounAq3XcLhZXZNvUy1IocFbpuEziSWWjFrjzJtmNOCd+YMx39qvSh3WTBrRHp1y5wW4zpK+Vbj8UGdyHRUuQPLdunGB4vZ+BD5/wJBCkiyGe5EmVbltmJyiQ1ftUbKOFglYGLPjZ7hefFlS4DI8XjtoQX4w/r42pMuk6YyIhwvKNMkScLi40rwnQl5aPKGcaau6U1KmXs940GZ04ID3drrJvV8QdTYyd3zc44qj7/ZGr0RZBjci/x/IJxCu3aiLMGzOhFFWS0Szhmbl3Rgb2yBOLNCqVUhum5UZ2bMrHBospxuPSpWlPqYitQGZOVzRXVBHCkuKyZKR6nLipuPLIJVitTTU3fbFGVjFNgiDV/enxvfrRSIBDWSnbCVsFMu9QG7RcKccXkpBfaMxge7JTIxE606dGlu8NhxfKV6fIg1uEl9fIg8Jsq6YHyDBtIdxxRHAx43HVaIsp4Do0IQsJAQuda5+cgiiC5rnClm7nFZLvWVWSOcOG9cXtxKAlHmXoFNEjZ3UbLzRJne6rmEJEn4marG+EUH5aGgJ0I3Q1Dix9Nz59Vo/1fGoYAgc48o2zFzj4iSou9SePvRRbhsshsXv92ElQf8ca+XJAnlLgv26grrqjMzJEnCS2eV47Xd3ajIt+KEytjEcUZZ/IDcYTIgHyJIy1fYeP1K/eyG6YX4QXU+HFYpepEJRLIxtrRqm23k90zsbBYJ4wut2OXRVlF39NRR2tMpqK6uw2VW1N/UXRUBYNlZZajMt6LKbcX33mnCR/u144MSYCt3WeP26XzdhO2Fb0XGh+F5Vs1Np8MF44MyYRMFN8zGBztv/tAAOnO0C5suqUQwrL22Ed0IyrdJ0RuY3zkoD//6ulvzvNOSfMDOaUXStTeJMuUXMwrxnbeaov+eO86FB2aX4PGvOvG7L7TZqEpgUNS4Sb80/dajinB8pRPekIxzxsSyBfMFE4Ave7pNi46Vqnxr9D36rr9EuYCzACJKypVT3Tii5w7YOWNcuGpqAQrsFmFTDEWpaEDWXUw6rRIumpCvCewBgFuwVErJkBfVVJo8jJM3yi6lLqsmsAcAlYLmGG51kxlBHUqXVUq6Lhjrh1F/++n0gmgHz/kTIpnfk0rsKLBbTOvmiYJw+gmbMj7os8lFE7bo+CD43MkmHUZ584cGWqHdErffirqku+3mY4VZSRS9cmfytVyJMuXUUU7Mm5AHINL5+a6ZxSh3WYV185QphGifztfNJSRJwpmjXZg7Li9aBkWhzwoc0XPsiJalm80liHIB92AiSkpFnhXvzhmOQDiyjEnJvhhp0hRDVAfDlcKd4oWHF2rqypwzNnI3Tjx5M+4gZ5a1QdSfIvupNttCM2EzaBRwVLkdH+z1Jfz8mRXp1UMjStXYAhs+uqACQVk7NgDmTZOGCzKTUhkffjmjEPeui40P5/ZyfKguNn6OaKBMEuyz7gQNZ1w2CUcJOkmLiJa2E/U1iyThbyeXYsnxMpzWWCmdgwQdeZWSOqKblqmMFf97cinmvx3LFrxiSqThh2ismKS6ETSrwoFV9bHMc1EDHKJsw/uVRJQ0iyTBaZU0kzez4J5o6VS+QZc3kZ8eWoDvHZKPw0rtWDyrODoJS5SZ8dujYzXOih0S5h+cl/TPJOpLUwV3hQtUqUPCbAyLhFOrXHGPi5zMi08aAFZL/NgA9GJ8SGHCdv2hBVjQMz7ce2xxNBgiHB9Ux90dx8TGhyKHhEs4PlAWmiYYK5xW88C5wyLh+EonkrnMOmUUxwoaOHmqJeYAML7QuAO6aKww6hgtckaVE4uOKMTUYTb8ZIob8ydEOr4nuhF0m2ouAWjnFkTZiuksRJSWWbq7v0Wq9PfZI5z444YOzfOp1Hgpcljw1xOHxT0u+oQJquy86w4tgNsuYUd7EP9vklu4hItoIEwbZh7QEC3FclqBmcOTy7IQBQ+JBoq+4626m/nsEU7cD934kMKErdBuwUOC8UFUheFg1fhw7bQCuG0WbG8P4McT3cISEEQDrUxQ1mR/V6xGZZUoc88qodBuwcj8+HqWegzuUTYRlWko6BkvjhM0cvKn0MlWkiT8akYRfjVDG5wT/cwpquDerBFOPH9GGT7Y68WZo12YIei8S5RteEVDRGk5crhDc5F4i6oz6LEj4gfC7mD6FWpFHUHVdfUskoTLJhfgrpklXHJFWWW0YELW4o81nREtP5EkCQ6rhLPGaLP3jtMdX7NHOITdookGyoxyB05Tjw9HmY8PnRkYH4oFdZT048Olk924a2YJJpos1yXKNq3+2PEhLuEQ+f8fT3JrHtffhAWA8YJlkEQDRZIk/HJGYfTfFx8c63gryrBTmmKkQ/S5E3X1Wc8a48Ldx5bgtCRXTxANNJ7ZiSht/zqzDG/VejE8z6Kp+SWaZDlSyMwwcuZoF9w2KToR/PlhBWl/JlF/0C9bBIDdnlj3XLNi6L88vBDv7PEiJEcy9J44pRRnvd6AXZ4QnFbg7mOL+2SbidKx9MwyvLXHi3KXdnwoFGTMZaLG/xlVThTYJHT0jA83cXygHDXabZyBVyEYK5TQ32WT3fjfLR040B1GkV3Cn08owc2r2/FmrRcAsOT4kr7aZKJeWzSjECdWOtEdlHF6lTZbT38sVBenH8LIs0k4tsKBT3vq6p1Q6RDOW4hyCYN7RJQ2u0XCeePEdYt+c2QR7ljbHv33OWPSv/tVYLfglbPL8fCWDowvtOFn0zl5o9xxzhgX3uiZZAHADyfGsiwONmn+ctRwBzZdXIlNLQHMqnDAbbdg+fkVWF3vx9RhdtPO1UQDxWaRcO5Y8fhw61FFuP3z2Phw7pj069+57Ra8ck45Ht7cgXEcHyiHXXdoAf7707bov6+YHBsrrIL150pgYpjTgs+/MwKfHPBjRpkdw/OseOq0UqzY70e5y4JppcxYpewjSVJcZ3TFX08chrlvNkb/rb5uSscTp5Zi8ToPJAn4+WGFid9AlOUY3COiPnXNtAI0+ULY2BzE96vzhe3ue+PI4Q48Orw0I59F1J9+e0wRVh7woc0v4+Aiq2a57fhCG04b5cR7PZ1xrz9UG5iozLdq6vIVOyw4YzSXi1BuumpqARq9YWxoDuC/qvNxcAayMQDgiHIHHjmJ4wPlth9PdOOJrZ34qjWIIoeE/6rO1zyv7hh93AiHZqltgd2CM1Vjg80i4WTW2aMcdeJIJxbPKsaLO7tx4kgn5k/ITCOkkflW3D+bmaw0eGRlcK+lpQXXXXcd3n//fZSWluLWW2/F/Pnz4153991347777oPTGRusVqxYgfHjxwMAvvzyS1x//fXYtm0bJk6ciCVLluCwww7rr1+DiBBJe79rJgdOIkV1sR1ffGcEtrYFMb3UHq0ro3jm9DL86+suFNglXDCenTxp8MqzSfjdTC4nJxJx2SQsP78Cnzf4cXCRDSN0DZcWzSjE9FI7WnxhfOcgjhU0uF0xpQBXTGEmNpGZrAzuLVy4EA6HA9u2bcOGDRtwySWX4NBDD8WUKVPiXnvRRRfh0UcfjXvc7/djwYIFuPrqq3H55Zfj8ccfx4IFC7B27Vo4HOx2Q0REA6fUZcVxgm6IQGRC94MMLTkhIqLc5bRKmF0pzriTJAlzDUqiEBHR0JN1VSM7Ozvx8ssv49e//jUKCgpw3HHH4eyzz8bzzz+f0ud8/PHHCIVCuOaaa+B0OnHVVVcBAD788MO+2GwiIiIiIiIiIqJ+l3XBve3bt8NqteKQQw6JPjZ9+nRs2bJF+Po333wT48ePx6xZs/D3v/89+viWLVswbdo0TWfCadOmGX4OERERERERERFRrsm6ZbmdnZ0oKirSPFZUVISOjo64137729/Gj3/8Y1RUVGDNmjX44Q9/iOLiYsybNy+lz1HU1NRk5pfIIoPxdyLKBjy2iDKPxxVR5vG4Iso8HldEfYPHlrHq6mrT57MuuOd2u+HxeDSPtbe3o6AgvoDm5MmTo/997LHH4qqrrsKyZcswb968lD5HkejLyjU1NTWD7nciygY8togyj8cVUebxuCLKPB5XRH2Dx1Z6sm5Z7iGHHIJgMIgdO3ZEH9u4caOwmYaeJEmQZRkAMGXKFGzatCn6bwDYtGlTUp9DRERERERERESUC7IuuOd2uzF37lzcdddd6OzsxKpVq/DGG2/gkksuiXvta6+9htbWVsiyjM8//xyPPPIIzj33XADACSecAIvFgocffhg+ny/aUfekk07q19+HiIiIiIiIiIior0itra1y4pf1r5aWFlx77bX44IMPUFpailtvvRXz58/HypUrMX/+fNTV1QEALrvsMrz33nvw+/0YNWoULrvssmhXXABYv349fvrTn2Lr1q2YOHEilixZgsMPP3ygfi0iIiIiIiIiIqKMysrgHhERERERERERESWWdctyiYiIiIiIiIiIKDkM7hEREREREREREeUoBveIiIiIiIiIiIhyFIN7REREREREREREOYrBPSIiIiIiIiIiohzF4B4REREREREREVGOYnCPiIiIiIiIiIgoRzG4R0RERERERERElKMY3CMiIiIiIiIiIspRDO4RERERERERERHlKAb3iIiIiIiIiIiIchSDe0RERERERERERDmKwT0iIiIiIiIiIqIcxeAeERERERERERFRjmJwj4iIiIiIiIiIKEcxuEdERERERERERJSjGNwjIiIiIiIiIiLKUQzuERERERERERER5SgG94iIiIiIiIiIiHIUg3tEREREREREREQ5isE9IiIiIiIiIiKiHMXgHhERERERERERUY5icI+IiIiIiIiIiChHMbhHRERERERERESUoxjcG8RqamoGehOIBiUeW0SZx+OKKPN4XBFlHo8ror7BYys9ORfce/TRR3HKKaegoqICV199telrd+3ahUsuuQSjR4/GhAkTcMstt/TTVhIREREREREREfU920BvQKoqKyuxcOFCvPfee+ju7jZ8nd/vx4UXXojLL78cjz32GKxWK7Zv396PW0pERERERERERNS3ci64d/755wMA1q1bh7q6OsPXPfPMMxg5ciSuu+666GOHHnpon28fERERERERERFRf8m5ZbnJWr16NcaMGYN58+ZhwoQJOO+887Bp06aB3iwiIiIiIiIiIqKMybnMvWTt3bsXH330EZ599lmcfPLJePjhh7FgwQKsXr0aDodD+J7BWMBxMP5ORNmAxxZR5vG4Iso8HldEmcfjiqhv8NgyVl1dbfr8oA3uuVwuzJo1C2eeeSYA4Prrr8cf/vAHbN26FdOnTxe+J9GXlWtqamoG3e9ElA14bBFlHo8roszjcUWUeTyuiPoGj630DNpludOmTYMkSQO9GURERERERFnDF5Lxxy89uHV1G/Z3hQZ6c4iIKANyLrgXDAbh9XoRCoUQCoXg9XoRDAbjXnfJJZdgzZo1+OCDDxAKhfDQQw+htLQUkyZNGoCtJiIiIiIiGniLPm3DbZ+3408bO3DBm42QZXmgN4mIiNKUc8G9xYsXo7KyEg888ACWLl2KyspKLF68GLW1taiqqkJtbS2AyBLbRx55BDfeeCPGjx+P119/Hc8++6xhvT0iIiIiIqLB7rGtndH/3toWxPqmwABuDRERZULO1dxbtGgRFi1aJHyurq5O8+/zzz8f559/fn9sFhERERERUc5p8YUHehOIiChNOZe5R0RERERERJkR5KpcIqKcx+AeERERERHRECCqrxcMM7pHRJTrGNwjIiIiIiIaAkRZej42zCUiynkM7hEREREREQ0B3YLoXkeQNfeIiHIdg3tERERERERDgDckCO4FuCyXiCjXMbhHREREREQ0BIgy9zoZ3CMiynkM7hEREREREQ0BPmHmHpflEhHlOgb3iIiIiIiIhoBuUXBP1GWDiIhyCoN7REREREREQ4BX1FCDy3KJiHIeg3tERERERERDgDcU/1gnl+USEeU8BveIiIiIiIiGAHbLJSIanBjcIyIiIiIaAuq7Q1i+14dWHzO1hipRcK+TNfeIiHKebaA3gIiIiIiI+taOtiC+9VoDmnxhVOVb8f51WmG/AAAgAElEQVT5w1GRZx3ozaJ+Js7cY7CXiCjXMXOPiIiIiGiQu3NtO5p6MvbqukJYsrFjgLeIBgIbahARDU4M7hERERERDXIv7urW/Pu57V0DtCU0kLq5LJeIaFBicI+IiIiIiGgI8HFZLhHRoMTgHhERERER0RDQLcjS84aAYJjZe0REuYzBPSIiIiKiIUaSBnoLaCCIGmoArLtHRJTrGNwjIiIiIiIaAoyCe6y7R0SU2xjcIyIiIiIiGgJE3XIB1t0jIsp1DO4REREREQ0xXJU7NIm65QJAFzP3iIhyGoN7REREREREQ4AvJH7cbxD0IyKi3MDgHhERERHREMPMvaHJKHPPz1W5REQ5jcE9IiIiIiKiIcCo5l4gzMw9IqJcxuAeERERERHREGDULdfP4B4RUU5jcI+IiIiIaIiRuC53SDIK7hnV4iMiotzA4B4REREREdEQwGW5RESDU84F9x599FGccsopqKiowNVXX53Ue+bOnYuSkhIEg8E+3joiIiIiIqLsZNhQg91yiYhymm2gNyBVlZWVWLhwId577z10d3cnfP3SpUsZ1CMiIiIioiHPZxDEC7BbLhFRTsu5zL3zzz8fc+bMQWlpacLXtrW14Z577sFvf/vbftgyIiIiIqLcwJJ7Q5NR5p5R0I+IiHJDzgX3UnHHHXfg0ksvRUVFxUBvChERERER0YDqNqi5x265RES5LeeW5Sbriy++wKpVq/D73/8edXV1Sb2npqamj7eq/w3G34koG/DYIso8HldEmRc7rvI1jweDQR5zQ0wwDATC+cLn9tU3oqZmfz9vUe7isUPUN3hsGauurjZ9flAG98LhMH7+85/j97//PWy25H/FRF9WrqmpqRl0vxNRNuCxRZR5vT2uWn1h/GVTBxwW4JppBXDbB/WiBKKUaI6rj7U3u+02O6qrxwzAVtFAafWFgZX7hM8VlZahurqon7coN/E6kKhv8NhKz6AM7rW3t+OLL77ApZdeCgAIhUIAgKlTp+KJJ57A7NmzB3LziIiIKEMWvNuElQf8AIBNLUE8cWrimrxERENRl8GSXIDdcomIcl3OBfeCwSCCwSBCoRBCoRC8Xi9sNpsmQ6+4uBhfffVV9N91dXU47bTT8MEHH6C8vHwgNpuIiIh66cN9PqzY78O3Rrtw1HBH9PE2fzga2AOAl3Z1D8TmERHlhK6gcUtcP7vlEhHltJxbu7J48WJUVlbigQcewNKlS1FZWYnFixejtrYWVVVVqK2thSRJGDFiRPR/ZWVlAICKigo4HI4EP4GIiIj6W6QWVHzmyKoDPlzwZiPuWefBt15rwLbWQPQ50etlmdknRMmQ2C53yOlk5h4R0aCVc5l7ixYtwqJFi4TPGTXOGDduHFpbW/tys4iIiKiXnt3ehRs+yYNz9T789cRhmDMuL/rcTZ+0QplyhmTgts/b8czpkZt2ojheUAbs/RS0CPYEF20WRkmIKPuZLcsNMHOPiCin5VzmHhEREeWeZm8InxzwoV239isUlnHTylb4ZQmegIyfrdTejNvcEtT8+7P62DJc0WTU10/ZJ0/VdGLUk3sx4dl9eLOWy4GJKPuZBfd8gkxoIiLKHQzuERERUZ/a5QniuJfqcc7rjTh+WT0aukPR59r8YXSrAnKN3rDp0lr1U6Jluf0R3AuGZfzikzb4w0C7X8aNK7k6gIiyX2fAJHPP4Nz5xjfdOHFZPea91YjdnqDwNURENPAY3CMiIqI+tXi9Bwe6I2l2tR0h/GVTR/Q50XTSrLC7+vWiuag3FP9YpjV4tQHJfV1cz0ZE2c+0W67gNNYdlHHF8hZsaA7gnTof7ljb3odbR0RE6WBwj4iIiPrU0zVdmn8/vrUz+t+iCaXZBFRWhfdEmXv9URTeKiixJ9oWomzGhhpDj3lwL/65d+u86FC9599fswQBEVG2YnCPiIiI+lWipbVmE1A1Uc09bz8E90Q/12y5GxFRNugMGmcZi26MmLyciIiyDIN7RERE1K/U8byAYBltt8mMUh0YDA5Qzb10ApJERAMl1WW5zO4kIsodDO4RERFRv1LH30RLwTqTDJSJXtYfmXuioKJZRgwRUTboMmuowdICREQ5jcE9IiIi6lfhBHXzuk1r7sWIu+WmtWlJ4bJcyjWiDtRMyhp6TDP3BDdGuI8QEeUO20BvABEREQ0tmmW5Bh0akyF670Aty00225BoIIiSspioNfSYnad8qvNpRyCMVQf82NPZD3dLiIgoIxjcIyIion6VzrJc9TMhwXtTWZbb6gvjL5s64LRKuGaaG/m25BY0iFbgsuYeZTPRYRESZPMNRbIsIywDVsvgz1MzO08FenaSzkAYx79Uj90d4sCeLMuQWIyPiCjrMLhHRESUZWRZxmf1flgtEo4e7tA85wmEcfnyFnyw14uzRrvwyEmlyLPl1kQrrcy9BO8VBQuNfO/dJnxywA8A2NwSwGOnlCb1PmHmHpflUhYLCgJ5/ZDkmvVe3tWNaz5qgUUClpwwDBeMzxvoTepTXWbdcnvOa09s6zIM7AGR867DGvv3V60BbGsN4pRRThQ5WPGJiGig8AxMRESUZW5Z046zXm/EGa824Hdr2zXPvbizG/+p9cIXAl7e7cUru7v7ZZuCYRl3rm3HWa814IEvPQhnKOtHWHMvyaiD6L3JZu61+sLRwB4AvLAz+e9RFMdjQw3KZqLd02yX/aLRjw/3+YS1+gYLWZbxP5+1oSMooz0gY+EnrYP69wXMs6KVmyVP13SafoZPdd5dvteHE5fV44fvN+Okl+vhZQYzEdGAYXCPiIgoiwTDMpZs7Ij+e/F6j+b5n65o1fz7+hUt/bJdr+724g/rPfi03o/bP2/HR/t8Sb/XbLVbqllw6mdE88hka+6l0xlS2C2XmXuUxVJZlvuXTR049ZUGnP9mI67+qH/OLwMhJENTU67BG0ajd3AH6c2W5SrnTk+Cc1lAtTPduLIlGhTc5Qnh6e3mgUEiIuo7DO4RERFlEdGyUlFtOUV/JYxd9VGz5t83rmw1eGU8s4sNv2D1V7KZe6IgWzrdckWfJyJaDsyae5TNRIE8o93915+1Rf/7uR3daPQOzqYKohsBg72BRJdJ4E4Zezx+80FF3Xjja4/2+1q+N/mbPkRElFkM7hEREWURUVzLLNjVX3Wz9PP7hhQyXFLN3DMLlKljFOl0yxX9iGSX9Iq2uYPBPcpiqS7LVWvojrwwFJbR7g9nbEl+X2v3h/FVa8Dw5ogohlVrUmtuMOgyOccp59NEmXv+LBiPiIgoHoN7REREWSSUoMFELjZ0tJp0VhRnwRlHHdRzx3Rq7omz/pJ9b/xjZttMNNBE+7s4my/+MYdFQqM3hNNfbcDYp/fhwv80oVN04GaRr1oDOOaFA5j1Yj3OfaNReK4QHe91Qzlzr+f7SHQaNGtaxOAeEdHAYXCPiIgoi4gm3OrMPbtg5N7lCfblJgnpNzMsy3jjm268s8cbV5TeLCApmiiadctVPyOaSKon7O3+ML73ThPGPLUXP/mwWZNxInpvsqsPWXOPco3okBI9Jjr2wpDx8OZOrGsKAAA+3OfDm7XeTG9iRi3Z2IEDPRmHn9b78a8dXXGvGZLLck3OrUE50o09EVEpBcVgb0hCRJTNGNwjIiJDb9V68Z23GvGrVa3MTOonoq9Z3YHQJsiCm/1SPT5v8Mc93pf0U7jrV7Tie+82Y97bTfjNam2H30wuy030XvWE/d9fd+ONWi88ARnP7+jG23tiAYl0MvdEcTzW3KNsJkq2CsvxwRhRN1V/CPiDrrHPHbou3pnQ5A1lrL7f0zXaYN7jW+MbPYhuLOzp7P8bJf0lLMtxJR70N4t2eRJ//2aZe2n0KSIiojQxuEdEREL13SH84P0mvFvnwyNbOnH/lx2J35SAPyTjkc0duP9LD9oSFO0eqoTZNKoJmU0wcncFZfxmdVv8E31IvZneoKyZTP95k3ZfMQ/uxT+WXs292H/f9Im26cfPVE1AMl5zj5l7lMWMmsXod3lRBqpofy8SpRCn4R9bOzHpuf2Y9Nx+/G1L+mONXrs/ueY7ewZxzT19xp3DAris2pNzMlngqdTca/GFsWSDB8/v6GJWHxFRH7MN9AYQEVF2+vPGDs3k5w/rPbj5yKK0PnPhqlb8c1skCPT2Hi/eOHd4Wp83GIkm4fGZe/GvWXmgnzP3VJsgCorJsgypJ8vQNLgneK/5stzYc8LvymTiqX5GlCGZXs09TlwpexntniFZOxkQNYYRvbfIkdninzeoAu8LV7Xh0sluWExqdaZKdDNJFKRSluW+srsb6xr9mDchH1OG2VP6WbIs441aLz454MecsS4cO8LZu43OsKAuuGazSLBbtOPJrvbEwT2fyX059VOyLOOc1xvwVWvkM3d5gvjVjPSuIYiIyBgz94iISGhzSyDjn6kE9gDgkwN+1HYM3iVQvSWuBWeeuTcQNEE2QUaGOjBsgfEkXZTAqQTKRJkemgCd4LtKdslYWstyRTX3uGydspjRrq2v8SlqlCEKghU5MnciEnWzFS0PTke7ICNRdK440B3G8zu68IP3mnHflx049ZV6NHSnls33bp0PC95txpKNHTj3jUZsb8v8WNob+lOUTQKcVu1jX7UlHpNF5z+F+m+5usEfDewBwN1feERvISKiDMmSKQIREWWb/uga2OhlQEQvUUMNUc29gaDtWhv/vDogaTW52hBNFLtNujaquwkLu+UmmfWXqBkHADR6Q1ix3xdXZF64lJjLcimLiQJoQHzARxRUE+3vRfbMnYd8orqbGT6eRJm1omW5APCLVbEsQm8IuGddJCglyzJ2e4JoT1BS4icftkT/OyQD/9gW38xjIBhn7sV80Zg4AzzZZbn7uzi+ExH1Jy7LJSIiof7oGsiljPHEDTVi/501mXuqP51osqcO7pltsrChRs/EXpRZE5QjheEtkmRQcy/Zen2ibY799462IM56vQGN3jDGFFixfO5wlLoiaS7CbrnclymLGe2e+l056Zp7GczcEwXZ0j2eihySsM6emlGWr/59y/f5IMsyvv9eM177xot8m4QfVOfj9CoXzhjtjFs+3KRbt5pMwKw/xGXuWQCHLri3uSWJmnsmMTv1N+ewGr6MiIj6QJZMEYiIKNt4dJM8/fKdVIUFGWmiieRQl6ihhj7TYqAkql+nDu6Jkg2V/UGYBRcyfk79uCgbKdl6UIkaajywwRPNLK3tCGmahIi2i8E9ymZGDTX02Vyi/VjULCbflrnzkKhOZofRwZ+kZBp+JLsMf19nCCsO+PHaN5Fu211BGY9s6cTF7zThPl0XYVEpgSp3dkS59PuAXZLQmxitaeae6s/mzJKxiohoqGBwj4iI4oiCJlX56U1QRHM1dsyNJ/ruNQ01smTk1mTuJWhsIZoLKp0bRe9VGmoY1XZS3pNO5p4wMKh671M12qV0j33VGf1vYbZhCsG9d/Z4cfT/HcAJy+rxeUN2ZPVQ/1rT4McDX3qwvql//v6GNff0y3IFB1W9oOZcknGxpIiO2bQz9wTLhvU3mMyCVGodQRnLdnYLn/vdFx7NuURUamKYMztO2vqv1GoBHNbUA3CiZdSKMNRjVfxns2MuEVHfyY7RhoiIskpdV/xkztWLSYCaaAKnDu61+sL4rN6XMwG/zkAYP36/GWOf3ovLlzfH1XoLhmU8t70LS3d0Gda7EkmUuZfmnyFjtDX3zAOSoufNAnRdQePngFiHXfHS2uSCe4ky9/TUfwOjbrmi7FS9sCzj+hUt2N4exMbmAH6pqu9F/auhO4SV+33oynAzFFmWsaUlYNgwaG2DH2e+2oDbP2/Hma82YGtr3zdcMPoV9bu8KKhW3x3/ZlFt0N4SBvfSzOoWZQu36ZbbmmX56pm99HPVstsaQUMKszqg/UmfuWeT4pflJiNgUrFD/SNEv3WODO9ERDmJwT0iogzZ0RbEicvqMfrJvfjD+tzuCrfLE3/1nu78RBSIae2ZbO3rCuGEZfX41muNmP1iPfb2Q72/dL2824uXdnWj3S/j319349VvtJkd13zUgqs+asGVH7bghpXJB3CEmXua4F52RPdSaaihzw4C1ME9cRacLMuGmTXKpFy0T5pm7qn+WxTsMHuvui6YUUZhMisJm7xh7FMVmv+8MZBUUJAy66vWAI59sR7nvtGIE5fVp70MVO0Xq9pw3Ev1mP6vA7jmo5a4z75hZWt0X/SHgYdUS777ilEwTlmW+89tnRjz1F7cuqY97jX1XkHmXgaDNKKgerqZe6Lju0n3exidX4oc8edYsxs0b9X6ov8tCu5lS21Z/WbYLRLsvUjIN8vcU3+lou+sO0u+CyKiwSjngnuPPvooTjnlFFRUVODqq682fN0zzzyDk08+GWPGjMHUqVNxyy23IBhMXCSWiKi37t/gwYbmADqCMu5c2449BlkbuUC0DMuoZlOyRHfsW3uiNA9v6og28KjrCuG+L7M/OHr9xy2af1++XNUhMSxj6dexYN9TNV2a5UiBsIzb17Th5Jfr8bu17ZpJkDBzT/VgJjNm0pG4OYX576QEy4wm2N6QcbaR8h7RPmkWoFO/XPRe9Tab1aIKGPwNjIJ+ibSkkkJEGXH/eg+ae773He0h/G1LZ4J3JKfdH8bjW2Of9cz2Llz/sTa4v6FZm6n30T4f+prRsRSWI+eXRZ+2xdVZVRwQZu5lbttEx2y6wVbRsdikWzJr1FDDLriBIvoOFG/XeaP/vU0Q3MuWepz6r9Rq6V1dvIBZzb0E2dHZ8l0QEQ1GORfcq6ysxMKFC/H973/f9HXd3d24++67sWPHDrzzzjtYvnw5lixZ0k9bSURD0dO6Gl1Pb+8yeGX2E2VSpHtNLprAtfZE/B7eos1c+ftXmZlop+utWi8mP7cPU5/fh3f2eDXPmSXQJWq48Po3XjywoQPrmwJYvN6Dd+tik/tEzSkyvIIwIxJl7okm2gGTZblAJKPIaPJt9l7zzL3kAo4AkGfSMMBwm5P424h+rmjZI/UtdfAdiGSuqbX5w/jLpg78c1tn0o0XlPfpX/4f3blDr8zV95fjhpl7YRkbmv2mQRdxzb1MLsuNfyzdZbmit9/0SavmJovR31X0+DcmN+u2tcaeOyD4rrIlW02fSWeTJLh60Rhl2e5uyLIsrJ8XVt+oEmbu5fa5bpcniONfOoCZH+fhl6taWUOQiLJKzgX3zj//fMyZMwelpaWmr7vsssswe/ZsOBwOjBo1CvPnz8eqVav6aSuJiLSZTbHHZKyu92Nne3Zn9fkFky31MqywLGPZrm78/auOpGvkCZfl9mTOpFvPry/IsoxfrGrF/u4w9naF8atPtdk3eSbbLMrsUmfF3KhbpnvdClXWn+C9ierXDYTENfdi/222BNbo9wmGzRpqKK8RZd+JtxfQZu4lWv5s9vc1ymJN5m8jei+DewOvQxeAueTtJvz6szb8dEUrbv6sLenP6U09xjJX33dTNYovheTEddcaBiBzL/1lufHv39QSxL9UQV2joUt0c0u03FbRHZKjdRtFmcjZsixXf1PCbund2LumIYBfftomvrmSIAs9W76Ld/Z48acNHsO6mEYe2dyBTS1ByJDw6JZOrGvq+3qZRETJsmX6A++777603v/zn/88Q1uitXLlSkyZMqVPPpuIKFk/eK8Zr37jhU0C/nZyKS48KG+gN0lIlDEVVE1O713nwe/XRZbOPrmtC+/PHQ4pQS04UXaGEhjMs0poE5bfHjj+MLC7I7bRO9pDCIblaAdAl01Cu0F2iageVbs/jJE9HYebdcsw1cEdUXBA3cwhzYSWPiGa5CnbHJZl4V9WmdAbTbCDYdkwQy66LFfwwWYdMDU19xLU6+tV5l4SfxvR5jWYRSSpX6gzxRq9IayqjzVJ+N+vOnHXscWwJ7GEMWgQxPOGZOTbJGGmT3l/ZO4Z7LPdQfHxqSbKRstkcE9Ycy/dzD2D3/e57V24+OB8AMaZe8LzSoL4e7M3jPwCi/B16kBlqy+MZ7Z3odxlwbwJebD0Yw1V/b5ps0hw9vLG2v9u6cQtRxXFPa4e50X7XDZkMb7wdRcu7Smj8cCXHmy8uBIF9tgx+PKubty73oOReRbcP7sEYwpi0+W/btZm+D60qQP/e7J5wgkRUX/JeHDvzjvvTDjBE5FlGZIk9Ulw76mnnsK6desSLsutqanJ+M8eaIPxdyLKBuJjK1/zr+bmJtTUHIj+e7PHgle/cQGITB5u/6wR04Lmy7UGyt4DNgAOzWO+QAg1NTWQZeD362K/67qmAD7YuAOjXeYX7Ts8FgAuzWMHPF7U1NTAKrugTyYf6PNXpGGw9m+6cet2uHtGTlvYeJtbAvHv3fz1N7AURmY7dikPAVkSvre2yQrAqXmuobUdNTWNAACvP/7nAoAFch9/Z/lxjyg/b3dj/DZ/s28/auRQz2Q3/r1f765FXnMYrR4ngPjMpW07dmKfT4J+n1He624Jo6XdAf2lTHcorPoetD83LMe+o7oD8dt8oKkFNTX1AABLyPjv29wa/3MBoGbHTnQkOA52d0sAtEH9Td8cwOGh7M7mHXy0+0ZnULVveOP/Rq+u+xqHFibOsNzeGf9eANi8bQeK7UCb4Nzg7WiLHt99oaamBnsa4vd3ADjllQbcMdEnfE4hCpS1trVnbJt3C7ZtT2OzZvxMlS+QByB+PvLhPi++2FKDAhuwv9EOwN7rn6G2rmYXugtktHXEn8/aunzRsfP761zY1hk5r3y6sx5Xjeu/zK/drdoxOODtht8SRm+/gzVbvoZ+X+/yB2NjWX3837Xmmz0obR/YTOXLP47tG61+Gfd8vBs/HB05/3aFgCs+zYMvLGEjgP9eXofbJvpV79Yeuw1tHtTUNPXPhhMNEQN9/Z/NqqurTZ/PeHCvrzLveuvVV1/F7bffjpdeegllZWWmr030ZeWampqaQfc7EWUDw2Pr4zrNP0tLy1BdHbuz/fJ6D4BYJ8KdXZasPUaLujzALm3XRNkS2d6v24MAtJOuYSPHoro8EgyUZRmtfhlFdglWVaZL0wEfsF47GeyW7KiuHoOijQdQ59UGNwb6u2nxhYFP9mkeGzV+AiryIhO3wg0HAJ94m/d1hYBP92ueKxlRheqqyMTK9eleBHSZKcp7v3J0A1uaNc/Z8gpQXR0Zw+Q1+wAIJkeS1LffmW7/BmLbvNHWBXylbTBSVFqB6uoCdAbCwMp9ce+tGDUa1ZVOOHY0Aq3xDQXGjB+PsCcEfBkfQBhRFXmvc3cT0KQNkIdkCQcdfEgkw1K3zTJi31GZ3AnUaJdHuwqLUV09DABQ8lU90KWdeCvvzatrBhq0NdsAYPS48ZhQZH5pFWoNAJ/Xax6TCktRXV1s+j7KLOcndXHZxMrfV2oLAGu0f6NaewW+XV2Y8HO7m/zAFw1xj1eNn4CR+VZsag4A0H62W7XfZZoyXq21dAFbW4SvebreDSC14LK7oBDV1ZnJWFqNTmCr9lh0FKT3nYRX7QUEOYlBWcJOZxUumpAPd0srsCcz9V3dFaNRXeWKnM+gPZ8FLTZUV1djS0sA2zpjf/u/19px3xnjM/Lzk7GnzgtsjAWiCt35qBhmA/b37juwDR8DQHt+DiJ2XbNG6gK2afe50hGjUD12YFcshHXjQp1UHN2XX/i6C75wbJtfq7fh6fPGxV6se6/N5UZ19TjoKUkrRJQaxi/Sk/Hg3s0335zpj+y1d955BzfccAOWLl2KadOmDfTmENEQt78rN5be7ekI4vkd8c1AlCU2Kw/EB2KUVbzeoIzvvtuED/b6MLXEhmVnl2N4TzBMtFypTam514ui3n1NVD9NXS/IbJtF9Z7US3gjNa6SX9KbqDkFEPkbqJcN98bqej8WfdYKmyThnlnFOLzM0fPZxsX4bRZJ+Lf1mSydBWJLv3tTc0953Lj2HWATrHTU1twz3mZA/PdVJmxGSy+Tq7kX/xhr7vU/t80Cn8FaVdH+vOKAHz+dnvhzjZarKnUz9wuWuCZZtjQtZt3Ov2pNPWs0szX34h9Lf1mu8ftXN/hx0YR8YW3Z3mrs6cQr+rnKstwOwe+UShDoha+7cMfadgx3WfHnE0owsSS1jDv9udjWy5p7irrO+C9Q2/xJ1FBj4Jfl6qn/Zqnu1926N/zxSw/uXNuOkW4rnjy1FDPKHQbvJCLKvJxrqBEMBuH1ehEKhRAKheD1ehEMxl+ULF++HFdccQX++c9/4qijjhqALSUi0tqXA8G9XZ4gjl9WLywergQ0Vh3wxz2nFNF+a48XH+yNBP82twbx182xLriiSU97QEYoLKfdUGNPRxDLdnVn9DsW1W5LvuFC/GPtqhm82e8rChypJ0RGtbMA806xiciyjGs+bsGahgBW1ftxk6rph2HtO5MAnTLpMQoqKBNroxp55jX3el5j2CQgiSCb4DWiIIOaMklPtlvu0h1duOyDZjxT0xmttSb6PhoEAR/qW2678TEo2idX18ef90SMgkrKuWOvICAi2ifqOkMZvSGUyWAcYFxbsDdENff0DU5SIcvG5w4gcpw/u70Lf8tgV/amnhtVRg1VAMAh6JvS5EsustsVDOP6Fa3Y6QnhswY/bvu8PfGbdPT7mc3Su265ClFwzx+O3QwS7XPZ0lBDTb2vJFNXU03d7KrJG8Ida9sRlIHajhBu78XfiIgoHTkX3Fu8eDEqKyvxwAMPYOnSpaisrMTixYtRW1uLqqoq1NbWRl/X3t6Oiy++GFVVVaiqqsK8efMGeOuJaLASFUnXP5ILwb3F6z1o8xtnUsmyjBX74zP3lMnw0zXaydL9X8aCe0aBp/aAbBooS2RneyQg+aP3m3Hsiwew25OZ2mXCJhHJZu4J9gdN5p5Jc0zR16TJ3DOZVKeTAeQJyJqg7ueNsSWpogYrQCzIFhDs2tHMPYNt8oXNA2WBsMnPTSLrLxHRa9TfsyiIqnQ8TqZb7or9PrOdprMAACAASURBVFz5YQv+b2c3rvm4NRr0Fv19673M3OtvBQaZmYB4n2z2hYUdlvUM9/eeP7woYKffzx/c4MGhS/dj2tL9+MfWzASgkjkmUmF2kyFVwm65ZtG5BEKyUV50hCcQxsJPWk1ekboHN3jgDcrC83OgJwtZ9J2Jgr0in9X7NY05Xv8m9Xq9+q/UJmU+cw+I3SRJJnOvoTuELxr9ppmlfU39s60pzozVmXvv1Pk05/f398ZfKyVr5X4fjn3hAI554QCW783O2sxElH0yvizXiM/nw8qVK7F9+3Z4PB7hRBhIXLNv0aJFWLRokfC5urpYHYRXX3219xtLRJQi0TxEfyG/vyv7J/Av7oyvI6YIypHlWzs98Rf0ysW8uuOcIizLsEiSYRCn1RdOK3vgoc0d0YBku1/GbWva8fip6deCEgWWNMtyU8zc86gib2YdCkWTHHV2gNmc16xTbCKid0b/dgafq0zKhZl7wQTLck3eG3mfnDCIZhSwMFpGrP98PXWQQbRdnp6Ox8l0y73uY22tqYc2deDUKpdB5l72nxsGG9FKSE9ARpFDMtwnu0IyChNk9hjtG0oQ4IDgb61eHuoPybhlTSTjJyQDN37Sih9Ncpv+zGQkk82a2udl7rN8gu+7M40Mr0RxQX2gLBP2doXxo/ebDH92V1AW7ld7u0I4zLwkOIDUM8pE9PuAzWI+FiVS1ym+keYLycizScJzvzoYtrbBj2+/1Yg2v4xjhtvx5rnDNXV6OwNhvLirG5V5VpwxOr6xkpkHN3jw28/bUZlvxZOnleIIk+Wx6r+Z6FLEbOm0N8lrgmS1+sJ4YmunJjPz+hWtWDdvRL92Viai3NQvwb1ly5Zh4cKFaGoy7ibUl91yiYj6mmhZkf6xfb1cevfizi78Y1sXppfa8T9HFCGvD+vTieqUqS3bJQ7+KZOzUmf8B+z2hHBQkc0wc88fliGICcIXkpOaeDy3XVsf8MVd3Xg84bsSE03S1H9T0TYrNeiEgaG4mntioq9JmRCFZRlmCQ6iSXKyREEnXwjIsxlnBCo/TxQINQv8Rd6DnueNtsf45yqPGwX/lPmWRYLh95WotqFoYqr8DRPVAgQQFwTfFGmhLPzcBm+IBdj7majeWrMvjCKHxTi4F5BRmKDMmVEQTTkeREEl9c/TL9MMy5kpzp/pzL1kAujJEmfupRPcM39vonGut/6zx4dR+eIP7wrKEP1K+zqT+8OIAkfJjpEK/T5gt0imWfMuK+A1uWzZY5i5Z5zhrL5Bdv+XsZUCqxsCeGFnN+YfHOlGK8sy5r7ZiLU9GeS/m1mMa6cVGG+MSrM3FA2Q7+kM4bY17Vh2drnh69X7i2jPCYSNs+2TLdWRrAv+04j1TdpGTt90hFDfHUZlvknKPxER+mFZ7urVq3HZZZehtbUVF154IaZMmQIAuP7663HeeeehoCByol6wYAFuuummvt4cIqI+IZqcqC/6OgPhuCCDK4nrtN2eIP7fBy34YK8PSzZ24G9bOhK/KQ32BBNIo+CekoXVLojUKBeqRkssA2HxxLMjyWVZJYKAYiYkaqgh+nWUgumiAF27JnPP+OeaLRdN9JWkk7knCqT5TYJ36p8n2mYlIGm0fE95r9FnR2rumf/cRLXvRHtztPad4KMTZu4FjOtqmT0OAGMLbIav8YWMMxypb4j2u9aewJpRUDmZbC+jfVI5hkXHqPo9ovNeolqQychkjTwgs5l7optj6QT3BnKJp1ENvYvfbsIXDfF1G+uSLNch+p1akqzXp9Cf06ySeeZeeYKLFKNlucrfU3ijSnUMvapbWvys6kbduqZANLAHAL/+rM10W9Te0y2HXb7PfHms+nsRHb9mdQLVmYiicT2ZJkuKra2BuMCeorYj+8u6ENHA6/Pg3oMPPohwOIwnnngCjz32GA4//HAAwO23344nn3wSa9euxZlnnon33nsPV155ZV9vDhFRn0iUuVcruAhO5ppP3ZACAH6zpm8LNJvVggOALQZdFZWgiEcwIVvXFJnQiOqyAZFJi1mWVCLDHH0zlAkbaqg2VLzNxh0TNZl7KS7LVSZEiSYK6QQBRJ8dDaIZfK7y80SBEmX/NwoqJMrsC8jGP1f5eUaT+JAsQ5Zl4eQyYJL1p+30GP/edr/5NiufKaoXVuW2RrdNJJ3ALKVO9H03K8E9g7+FOrgXCsv40wYPvv2fRjyyucO0YQoAeHtOnaIbQerjR1TzVN+RszcyHe/q6265HcEwgmEZd3/RjvlvNeKFr+M7uBtJdBPEm5myrEJG5+ANzQHh+J1sLV7RcPizla1Y9Glr0o1X9GOW3SIZrgRwWoEih/nNvlaD+rw+k5svZt1yW1RRdaOswGSkuoRZvUlmzaFE1PtSopt6ibSZvHZ3Rx/utEQ0aPRL5t6UKVNw3nnnCZ8vLy/HY489Br/fj7vvvruvN4eIKKFgz6TtyuXNWJ5kQWTRhE39mKhodjKJaf1di8vWy7o+yu8iupD9pueOs9GS0aAsnhB3JBvc66PMPdF1tvoiX1RcX5n8J+qWK9piv0m2QzRQlihzL61lufGPRSdpRgEpk6YYynKuxJ12xc+HTDP3ej7b4NcNycaZcMp+mChzT7RPxoK34s9WHhd1m459rvl7qX+Ijm8luGf0t1AHbd+o9eLWNe14f68Pv/q0DR/tj9zEMNrvvCbB7IAmuBf/w1PpMLrLE8R1H7fgxpUtmi7MGW+okdHgnjhz7x/bOnHPOg/ervPh0uUt2NYqzmrSS3QTpCuT3UDSlGxDDdH56M1aL/66uROXvGNc9khN/2vbJOMs8jyrhIJerl+OjVeC7HeTHUediehOo/xIqvf71Me7KLBvFpBUXxOIzhvJ3qQEzIOS3zBzj4iS0OfBvebmZkycODH6b7s9Uqykuzu2tMvtduP444/H22+/3debQ0SU0F83deDWNe1Y+nU3LnqrMak766K6NOosoCZBN0wZ4gCRmlnnttX1fhzzwgFMfm5fSlkNZnp7PW2WuRed1Bpc1AfDsrgBhe5Kua4zhCuXN+P77zZhS0tskpdscO/LJj9mv3gAk57bp1n+YyTRslzR9b4SkDTL6jN6PhoYFATSvKHIctJES+vSyf4SZu6FzT/XrCmGN2g8wdN8tslybaN5UayhhvE+lWhJr+jYU2fdiH52om65yt9nmyC4lyiTMZXlW5Q+0T7dEl2WK/5bqI//a3QNU377eWTZoNG+oZwjRSsp1fX/WgUv6EoyMifLMn70fjOequnC41u7cNVHsW3M9LLcTC59FQX3gjLw359ql2Imm7meKBbal5l7qRJdX/hCMn66ogXTnt+Pm1a2IhSWhTUiFeubAmgyK47XQ3+OsVkkwyYQ+TbJtHyEmWi3XMHfocsk2NWs2vdFy4WTPUem2iREfW0i3GbVg6Jau9H3CrbPLBtPz2z8/saTRTstEWWtPg/ulZaWwuuN1VQoKSkBANTW1mpeFwwGTRtuEBFlyp83enDIs/tw5qv12CW4YFJPIEIy8GGCei1A4sy9RkFwD0icrWMzqYG36LNW1LQFsb87jBs/adUsGe2t3nbkU7KhRJl7ZpNaoCdzTzDx1Gfu3biyBUu/7sar33jxg/eao8vgREuHRBfJv/28HZtbgzjQHcbCT1oTTpiF2Wjq4J4w2zBs+Fy7agmTaJKivNcoqcQbSry/pFiCSUP02WbLq9Q/z+y9RvOV6GcbLdeWZcOAcKJmHCFZ3DAh8nOVz49/Th2QFwX/lI7HxkHHyP+LMvcSZV+mMAekDBAF8JQlsUbBPfU5qV23JFGpiWV0GlYyfISBrATLcpPN3NvbFdbU7Hq3LjZ2Zb6hRuY+S1TWAog/vr9ojK9Zp+gIhKPjT6IgUCaWOWeKaEntsl3d+Oe2LtR1hfDY1k48u6Mr4e9kdI2hpt+NbBbjDq95NqnXnXS9JjdQzDL31MeU6GXJBspEW20WOFN/t4ky98yaZqRTXgQwPg4AZu4RUXL6PLg3ZswY7NmzJ/rvadOmQZZlvPjii9HHmpqasGLFCowaNaqvN4eIhrhvOoL4zep2NHrDWN0QwH3rPZrna9ril/0kUzNFXHMv8v9hWTZcpqde7ijLMl7Z3Y1717Xj6/bI641WxfhDMtY0xLa1zS9jW1sAjUncvTdjdlfajBJI0U94AVUheZMsK9HEU38h/9ae2ER1e3swWsdQlJAiKmr+jmqi2xmUsbrefImXaHvVExPRdXgss0v0XOxBUVDKLOsPiAQFEk3w0sncEwUkk22oIXq+OxoYTD3rL/K4WafdRJl7xplKZu/VNtSIf68SZElUc0+UfRUrMs/MvYEmy7JpAxmjQJhZkE0Jkhj9Hc1qTKq3RRTA0C8L3OUJYumOLuzR1eEyW+KZye62gPF+3BtGndT16g3KVDxT04kJz+xD9XP78OS2zpxa4u4JyNEbVYp/6zLxr/u4NWE2omh1gN7/Z+9LA+2oymxXVZ3pzkNybwYyEXIDYRAEZFAgraKABrAbsVFEW5z62Tx9iqII2tqN7YS02o3t1LatKArYKrZTNyCDIoMoKhrgJoEEMt7kztOZqt6POvucOlXf9+06E4Rkrz/JPXWqap8a9157fWuFn3kJi1futSVs0RtWQjktl2hz8FruTtbmPUs9VynUGooRvOV061LWJZKSvBbPPan7Zsg9AwODOGg5ubd+/Xps3LgRO3fuBACcddZZ6O7uxqc+9Sm89a1vxd///d/jJS95CaampnDWWWe1ujkGBgYHOb7x2CyC3a9vDld3on8SSm8D+JntIDjlXrbo4YL/2YevPTZDrhccRH5n8xwuuWMU//S7KfzFj/awncJc0SPNlc+4dQRrbtyFt989GhksxEWjyr1wKS0QVGgJRAzRKX7LXWPlND5qYKoUblSfPeg1xUFnJ0S1NzgwoRR2KuFRF6hB/d4ZTRlrniFBg4g7SKa3H/1Mkba8Ck5PlHFjqrzrn1duedHl1Wx5zbYLnsd7/QnrVgVqENecWkfnm0eS/YIfY7BdBq0H65koJNoCwIxwA6r3BK+8Vcq96LLqQA2Z3Pvx1jmc/P3deNvdY3jRD/fgqcC7YAehAitqrtl60epAjbjwPA8feWgSOdffztUPTogeafsbil40hXk8S70/5BPIpfQGQSn3OHVeu2MhXW9/QHgv3LMzi3t3ZeF5Hpl0r/ou1M+lVK0UqPevlHQdbCcdqFFpDEVqSxNz1IQnB1m5V2g6QW9gYHDgoeXk3gUXXIDXvOY12LJlCwCgp6cHn//855FMJnHLLbfg85//PLZt24YjjjgCV155ZaubY2BgcJBjRJganci5+Lc/TUc+j6MC4NJyb98+j18IoRzBjuT/CfgjTeY8fG/LXJksCrdzk2DY/93Nc1WlWbWgfuWeh/kCrYZRh5wL1Mi7PBHzHyVSlOqYS6U/IzFUDCnNwIX8LVWee1Qnv1SWy6j6ioIySJn1c/37nKBkU2hEsUJtW50znYKODB8p8OdHbVNqr09m8qo+qV2uxxM0agxMkTB5F+I5KmiOh7ompPRsboypjuFU3sUb7tiHNTfuxHvuHTeKvhaAexbpfCCp57FCJiEr99Szg7ou4wZqPLw3h4vvGC2TYRM5Dz8OTEhtJ5R7ZUK6yZdRqwM1ADpUITxxtS/rVin6JnIe/jha3/uvHnQ2EPygECaAVLJ2EHdrwr1G61HuCWm5bQkLqTo991SJMHXNeQBe8dO9uOL+CXLidFLwNR2PqYKjffP4dYPvIdqOI7BtQZVPT+rVotyT1YWjGgJ352yxJo8/AwODAw+JVu9g3bp1+MIXvlD12fnnn4/jjz8eP/vZzzA2Noa1a9fila98ZTlsw8DAwKBVkGZ+P/fHKewiyn7iqKE45d6XN9KKPQWp37dlqlAmi4IYz7nYNCmbKz86XsBxC1PidyjUrdwremwnVu+txpdQ3lPyO5wSfKho5V51Wyglo47IJAM1qtJUo+tMawIXZgoeulMW47lXIsOEsk2tcq8BIohW7inyjiHKyom4vHJP8sWTiKuCJyj3NOWTvhqUXlZR7nEEHeCAbpvaJveb1HKR3NOU9H5n0yxu3eoTNl97bAbnrMjgZcsy9A4N6gLv5Shfs5L6RxEVurRc6l6qDtTgn3XfJoKAgl5rT89E3wvqt9QSgNGesLQ+f80k9zhSg3pG755zsbi9wjo9TZQr3rc7Xsp9XHQmLEwzx6M3bWO60FjJ5GTexVI4VX+HEfRPpBBHuRferJ+W23zPvXfdO46XLcuI19xXNs5gaXv0BO+ZK6InZZP30UTMslxSGS8Q80F7FNKOI/AykfyBqQmj4YkCds4WsaRdz5Tq+ppSqMp77h3H1x6bQU/Kwg0vWYDTl6S1+zMwMDjw0HLlHofly5fjrW99K6644gq86lWvMsSegYHBMwLJ/yTo6RZEHOUMJQicK3ik8iDutgcyNjmgGM962Cwo9wB9ySmHesm9nMuXn5TL0QRSQ1fKRhGHZXKPVO5VnxDq/OjOKjXAn9Mp9wTCEQiQB8TySlku1x69514jZbnU79GRHeXl1PUfIx1Wp9zjFXKV71Aoel7VgC2ISskYv19uufotUul0cB/V+1Vto/erjuX77qtOCP3oQ/ESQg3ig+MI8hoye0Yg71OlZy6r3CuX/BL7DVyrZFluaV1q2VTgM4roUvdKLbz/B47r0n7HbaKilC+Djn5+9k9G8J+PzZQnbCi14v17qoM3MnUq0ADAtoB2wRuuhwh0qhWnfH8Pvv9Ehbil+ik68m7fvAvX88TU3PDEUdK22ICI9gRdlvvRE7vFdij88x+mtJNRlBJt9xyvghuPXZYb/UwiqydzHjb8dATX/n6KDCab007q8W3+8sYZHPndXfgCURUS2Y+GUOfepdumC2Xrl4mch/fdN67dl4GBwYGJZ43cMzAwMHg2MEZ0mlWHbIwpawkP1O8ft/G2u0fx9w9OlGd0OeXegoz8mFWDRKpT15u2I4mxQDzlXr0kT72kYE5Q7pXVX4LnHjcgHigdP+o41KLco5QhuoEHGRIR2BnVZFVay5E/5aRWQVnABkEU9aV1jfi20eo7ebtSKIYuHVYKzAB8FYQuuIL33BN81Vz5OBdcX+lJbbtSDsxt2/+Xup91yj1u3sH4LDUf7PWszi/Dj6hnDlUeqD6S0q4BepIjuD+pLJcuCaxs72mxLDf+ddQVw5+hmWW+cdNyAeDJqSLede84fvikr26lyL0npqo/i+ObyyFhyetTvnH14E13juEbj/sETS0+bQq/GcnhuFt247Abd+ENd+wjnxvh60fy3OOUe2ctj6ci/vamWW0ZKcVDXvbLMfxyV5bx3Iun3CNV95oL9pe7crjmt5P44dY5dl3P8+QgLWYXHoAPPjDBWlQo6Ppt3LPllzurJ6YfHZf7hwYGBgcuWl6We//999f0/ZNPPrlFLTEwMDCgBwJTORf9GYcnp0ofe56H998/gS9vzADwO4DTBQ+fObWXLcPTDSnULndSRugu6LLcrIvNGnKvXu81KgkuDrKux5Y8z5cJIHpdvyyX2a6g3Ct7uhHrbgkdH6pjr0t7JAM1NDP46jOdKoxMyy0oYpBfV6vca8hzL/qZtixX8L7LFkskGVvC6omDmbxLeziqtrqex6qRiq7Hll6WFXRsubCHokffBzrPPTV4owIC5jWqTq697U3w9DKoBnc9q/PKLVf3KOVvJk02AJVnGVmWW+W5x08qUOsGn40UuZd3S+XCNTwbOgWlmkJz03JrX+dLG6fxqkPbyHd6GG0JK7bqKwxHSJQFgN4UT+71pS3c+NIFOPsne2Pt6933juPVq9vIslwdgmrFW7fO45Ytc3jNYe1V3wk/txwLSDOqxnbHIpet6Iwng5wpVPtBxsWTU0Wc+9O9eO2a9siyMLn39HQBT04X8YKBVBURST1KpZL68P7DmNPc29NCkFYQs0UPXUIfa05D7nEEfbdwDRoYGBxcaDm5d/bZZ8Oy4nVMLcvCvn37WtwiAwODgxE/f2oe339itsp4W2Ey76E37VUpIIJQBMemyULEQ095+3BleJTiLAjVGaQGKDnXY5V71O+g2lwrYozpmP3RPkFA5dhwRE5eKMuthAwQSrfSaJWaDX88VLY8R4xstSq4OspydaqwrKB0U+eaGx/kNGWsAE8QxQGZeKsry9UQt/NFqSxXVlMUPGCWuX8KmmMh+fllNefIVxTybeJUfUCl3JoapNWr3GtEdWRAg/OuymnIPXU9UookpeLmrrsyQUdcG0XPJ6ttyyJVgbNlci+6XfVsnC945HtBXZO1BLN0xSg1Df6MffNFfPXRGfSmbLzp8A6karxmpSABDorM2k5MjIXRkHLP9kkwDpJyL2lbNU2YFT3giO/uqku5F8bb7h7DnrkiXrgojeMHfP/d8HMraVuwLZ/ECxOsmQRNarYnbCzM2FVej82GB+DH26IKuvHAfXff7iwu+J99mCl4OKY/iV+cO1A+1jrlnm3VVqY+JyhnAb8sFuAnjBRyRQ8QXKh0yj1u/9QE0HzBK4f8GBgYHDxoObl38sknk+Se67rYvn07duzYAc/zcMIJJxjfPQMDg5bg4b05/PVt/MTBZM7FVN5mPdjUQI+a0VUkAKfckzz+gEpnjVLu5VyPNIEezbpaM3NucKpDvUOKbNGr8n4KYr6k4OLVTtD6o1HblpQymycLyBW98iBzjhj/6UpkqPZWkXukJ5tal96m5Pcm+XkB/sBeZ4rf/EANtUw+P5ISilXuefT1XV7ueqRyVbVVDONwaV9DIBCoISgK+XJgmRSWPPcKXslfkiMGmX0a5V7zwaY/l8vm6fWU+oci9yrp0PS62aIHz/NYlVreBVK2J5blUuS9ejZySfC6UnIKnTHKclVTPM/DeT/biz+N+QTH5skCPnVKb/ydob731VF9ScwXPNyyJUoChcH5ysWBYwGSRkFS7iUtC7Xevs0g9hSufnAStgX8/BUDeMFgKnJtKhuOtGNFnlltCQuvX9uBjz88VSbCLhny1XQdCQuUFrEnZYmhZbWA2k7ws6sfnCjfj38czeN7T8zhr0tKRdpzr/JhwgJqaeYX/jyNpR0OXrWqjVx+29NZ/N+ju7QEumCHCCCO5x7zOfF7984Xsayz5cN8AwOD/Qwtv+t/9rOfics3btyId77znWhvb8ctt9zS6uYYGBgchLhZ0/mfzPPEFFBRS1BEgzSY90APAqn1d1DKvSLIQI29GtUewKuAdKhX+JVzPUwKRE3OFUzsBQJIDfoo5V5lNp1WwmyZKuCI3mTpu9Ed6H4rSe4FVqLK0iphDLwqjNu2+q1S2aZugN5sz72KkonZnxA+4X/OE2V5l76+y+t6/HJdcnDB81jfNPVbJL8+7jAWNPuVyH71ua5kOwyj3Gs+OIWMVrknkHuKaJACNYoeP4GSKxG/UpAPtW31bOSIAfVxLQRaZwxGyi21c8tksUzsAX6AQK3kXj3KvTXdCbz+jnjVPm0NEOSOZcER2L1eQeWYsH2VWCvw5iM68O+Pzmi/53rArVvn8ILBVOT6SZR+V8axMBm6MtsdC0vaHXz8pB5c94cprOpK4PJj/aAVLnirO2VjQop0bRBBVetvRvJVy36yrULuUe/f/3piDoNtDl6xPFNzPydb9IOO/usJui957+4spvKuthpAp8zTlafftWMeD+zJ4vxVbVgYSImh7u298y6WdcrbMzAwOPDwrBfpr1u3DjfccAN+97vf4dprr322m2NgYHAA4k9jeXH5ZM6VialSh4wqkVWdOW5woitdUZvcQSj3qPIsANijm/5F/SRPveb9knIP8I8PG6jhySESAH3s1WCa+6mPBUylqYGvPlAj+llwO9R+1Ta5NlXKcvl1G1LuNTCukjz3uHJfdX444iDnykTZjMBW5l2+VF66ZgCwJInfZqWwoteXgjzyni4ExF8mknvctc60txFiwoAGS1Zrwn/UBA8VvqTz5Zovajwmi7xvaaXkN7pMee5xfl2Fkn9kLRM+cTy81OQGde/rnlNV24lhN0Bhz3wRt22nE+7DaKQ8UUfQNbMstxYsaXfEcuEgnpzy34Xha1Mp96gJBHXM3n5kJx67aAl+/soBrOryNSGcsLOrXl+PmJACNYLdIuoe/NWuHC65YxSX/Wq87knMX+/OkZ/nXeDOHVltWa5Omacjua9+cBKX/3oCp/1gT1WqL/W8amXZtIGBwf6LZ53cA4BFixbhxBNPxE033fRsN8XAwOAAxNF9csn/lEa5p0odKUNmNYjhSBVdB0utTyn3ONUf5au0prtaiF2Lv1IQdSv3irIZdK7osQSQpIZSx14K1OAGko+NV0hdqm269Eiqw6wvy+XJO6CkznE9Ur2jjo9Utqn3CWyuck9XdlvU/F5fYccr90TPPZdWy/rLNJ57AkFXLo3mjrMQAlIUfg8QQ7lXEFSqRa9qwKbQKnLgYAZfRl79bxiSck+R75JyTyLYci6v7JkT7sOpEiFIXTtA5bfUMuETh6RRm6MIJp0nbBD1Wgnsq4G80JXlnjjA9xEcS+O5JxChKRs1l+XGRdoGFmRqG8aFJzTUs4Ui95a088EZ3DOpO0Y5dyMYFyohgte31P+5cdNsU9ukcMkdo7hpi7zt0ayL9/56HK/86Qi+/0T0u3EVrLvm3HKyMkAT94bcMzA4OLFfkHsAkEqlsGPHjme7GQYGBgcgdLPbOuVeXlCPFTSDeV1Cm5SWSyUyAtHZ40VtNi5ZW50sV29Zbi2JikFkXU8kanzlHrNPT1CrCapJXTplMDGXmjHX9aOp7Val5ZJluaVlgqeXRIRJ7YqTlttYWW70MzWW4q4ndYy431twpXAKT7w/CkygjGqr6Lnn8eRfOVBDbLO0X3a35fU4oiVb5FNG8y4dStNISIoBDe4+0ZXlquuVU1XPFnhPxaygXgZkIrySlhtdNl3wJwy4d5C6hWoh/jtikHvq3c9O0QAAIABJREFU+Udd6rtihFwo1OsxFzf9FNCXtrcn+OGQY1t1K/cSLVTuJWwrth+nOsbhx4s6zWni+EiTohyH1x0jiKURPDVTFJ6tQXKvpc1gsW1avu6v+8MUvvroDH61K4c33zUWCVKrpTz9ivsncMOwT/BR9zbnwWlgYHBgY78g97Zu3Yp7770XCxcufLabYmBgcABCN6iZzMnBF2XlHtFjVAMcnZeKwl8sTVf9Xfbcq6EsN4ykbSEVGkDUS/JwxIMOuaInlpxki1JIgUDElH4HRXqUyT123cr/N4XSc4GYyXYhzBV8U3xu/YKraZPrseEhccpydYMWjcWjCGq/urLcgoYMybl8GaqvzJMIOl65l3dplZuClJarSGapXJhdJgTDqDa7Hq/QmhM893Iu/Ryql6g34MF7SMrLVQAMN26eLfAE3XxBVqlJxPFM+VlHrz9d8FjldDktt4axfjoGIaV2R7WJep8pjM4XceuTc3iiNPnyNKFajwMuSZuCrrRdWp6wABv88j6xLFc/uVgvknbFM08H9f4MP4ud0nmmyl1XdfHKPclzr5XIu354BoXgO6iWsvBnEr/YUSkjdz3gzP/eg7/75Ri+t2UWnie/0yhc9stx/GTbHPlOqkXZamBgcOCg5YEaN998M7tsZmYGw8PDuPHGGzE9PY2LL7641c0xMDA4CKEjRFRaLru+Uo8Jvm1xOmVJO2pUnneBW7bMYudstJFjMZmalA2kQv3wesszGwnUkMi9+aJgYl/kTebVuZOUe5x3mjoG1/9pGh/73VRkubYsl9iuB580zCTo9csEHeshqA9U4A5jrhgt50071SRms5V7OiWT+i28GpEnUfMaz735gseSKEVPLgMvuB47HK+EgDC/SSAGJSWi2qbke5gVPPfyLu251kiptQEN7j7Ja8js2YLnk7dc+WyBn6iYL/IhL4B/nrnrrqzcY/Y7lXMxH52/AAAUXOW5R6+7pjuBTZPVKzu2BQtyeroK1KCaxCn3xrIuTvnBHuyZc9GesPCTcxZG1EtxISnFw6CUaUG0C8sdS1bu9UlpubbVQnLPgiA4rMIUo9xT3RFKceYIP5rbb6s99wDgob05vGAwFfk8+K54tpR7tWLnrItvDc/iW8OzWJix6wqWed3to/jYST2Rz01ZroHBwYmWk3tve9vbYAkzS0oBccYZZ+BDH/pQq5tjYGBwEEI3OJ7K65R7/r9cWW7e9fDf2+a17ehMWpEZ76sfnMBTTCmHLmlXIWlHt1uv2qdeHiFblAdbWcFvSurQKkKQ8kRUJvNs6qnrq+yuemCCXK5Py6U/ny96yCQskrSqpOXS6+Y0JZ8AT1ZS7elI2MgGGhJXQUpvn1Lu8fsGKsdeVmXyv0e6ZiTlal5DJhc9gONuFUEiXTd5l+63FITyR79d8vUsKffyLq2gMWW5zQenoFPvCu6a9eBfs1LZLkfeZoueqNyTiH+pLBfw32F8oEZl+2GcszyDEwZSuOa3k5FlSVt+j1SUe9Flu4jJKgC4/pHpsh/fbMHDJx+ewmlL0uR3dZDI/TB0nnvtAimVsAFJINebltdtVVluLapApdwLv1s4Bd6iNpk1DFcKKHQ14LmnI5MVHhphQi2ClhnPwQmR9943ESFH+9IWxrL63/KjJ6MpviOG3DMwOCjRcnLvwgsvZJelUiksXrwYp59+OtavX9/qphgYGBykCA9qXrw0XVUeMZl3MZkTlHtCWW7e9fBBhjwKoytpR7xqOGIP4D33wkg60bLcegmBustyXX5wCSgzeaZcTVJglcocqdTUWU2pWs7lCRxpvfL6nLqnRBpS29aRXbkir+wpl/RypJTrRbw02hMWRgOBkTVUqhH7j36myAg2UKNMhtDbzAkhIAXXI9WwCjdviQ5YFHQkWtGVve2C/0ba5cmqPolA1ZF/2SJf8psreqT/mCnLbT44BZ3u2gB8U39JuccSdFrPPf660z3rpvIuH6ihyL1Qux74y0Gs7U3iKxunyfVStiVOjBXLnnvR73BlueHAgZ8+NS+WfzYLurRcWbknk2idSRu2RU+M1aKuqxW1JPEq5R6Xlpuwqpe9YCCqjKveN/15I2W5vTGJrN8w5F6QOK+xunW/wPBEAUf2VQ/LOxI2xiQpeAn37Ykek33Gc8/A4KBEy8m9L3/5y63ehYGBgYGI8KBmYShhzg/UEJR7pQEZmZbrAf+9lSchguhK1mauHbeDmrL98swg4hICBdfDlzfOYOtUAW9d11F3WW62KAdqSGbyOgVGtlhfoIZU5gbEUO4xy/Mur3BUg2+WwBHapM4ZG6hR9GCHrp+wVxSn+osDWrnnf8YRB2VVkKDO48pyC17Fw6xWFDTKvYKQeFtOJRYIy4JH36d5DXlX8OQS/TnBk80vy6U8956DI9X9HDrlnnTMx3K8Clny3Ct6slJVSsOupOXSy6fyQqBG2UewenmqxFhxvm06UkpW7tHEAnXP1luWWwt0gRqS555flssvT9lAR8IiJ6BSNfji1YpaSn7nSp634We8U2rb1cd34yMP+epNC8CHTugWt8f1Yxopy+1JxSOynpgqkl6s1YEaz81nZvj+aOR4vnp1u/5LBgYGBxxaTu4ZGBgYPNsIk0r9IQNsbVlu0cMnH57E7duz5HLKL48CpdxrBlJEWW7c8szP/GEKHy/50d20ZRaL2upTUeSK9MAt2B62zFXDYmaLHqaIldX+WPLIldN/dYEanPpRUqNVlD98aZ5E7gC8OifvAU5oWdhLqhGvISroQxECbMmfpgxZLsv1MFNnPLNWuefJvnkATwpLCqqiK99bOvLP99yjl+W4stzn6EB1fwZ7b2tINMD3jeOugdmCK96Dko9qzvVVyuR280ohyyj3cvq03PC6Su197AI6FdV/p8j3mOd5pEKWSn8H6HdEvYEatUCfliuX1kqrW5afWkuRewnbgtMi5V6iRuJwMudGJo5Uf+TtR3Zix2wRfxzN4w1rO3B4L5+UG1wvDB0Z9aHju/GPRAk44Ie4tCesWF6KVEBW9jnouRfGE1PV90Kc1GoKHz6hG397ZGczmmRgYPAcgyH3DAwMDniEBzVh5d5EzsWkEKjxp7EC/jQWDWSoFV2E514zkLCjHjhxCYGPB4ImxrIexrKMK7sGWY2SKisEauiUeznXI5V75QRJLrzC5Yk0ab3g+uR6Lj2gBWKEYgiBDIp0kso2w4qJcDmZ7jdJoNqlBkzcuZX8vAC5NLrg1pZ4Wb1fjXLP5clkfaAG77nnk3d8u/Ia8m9eQ+6SZbmmuqrp4Di2MjkvnMOxrCsGX0jWBvsEci/veqwieLboWwFwz6TJvCt47vnXclgUpUKYjh9IYf2SNO7amYUF4N9O7/OXx3hXuR5N7A9PFLBxLI91fdUk0SzRxmdCuecny/LPIpHcsyy8bk17lZVHGJzyT6eu60/bsb11yW0LxGFPyqoK6JnKR589Sp3ZlrDwqVN6a9o3BV1ZbneKPxhJJz659zhB7gXfQY0o2PcndNRZ092KSWQDA4PnBppO7n3mM59paP3LL7+8SS0xMDAw8BFWYXSFOqB5lw5saDa6UnZL/HdStkWk5TZ/PxJcD6S6TmGm4LIDK53KcL7okSXRFR8qej3J3w6oP1AjLygCK6VqvDKIVbJ5MumUd6NpuWEvKZ0aUQK1XzVgkpR7nP8gUCo1FH6P5Lknt1UmhSXlXk5DwBYE5V7B03hExvCeZMuujXLvGQNHksUqy826bCLyjJCWCwAjc4Jyj0jDVnA9n5zjtj2V93jPPUZNHCRovvfyBbhzRxaL2h0c0+8TcnHeVUWPSQ33gP/7qzH8/BUDVamr1GHdLRyTWiCRd4mS912BOW9iWa4NvOrQNnz10RncT3ibATwRmtSo6754eh9ueWIWN22mrT2+9ZJ+XHzHqLBtdtNYmLExEZgZmMhFVaX1TjZy+21L+GQm94yTyL9kqbx5b4z9Pz5OKPcCF1czlXs/OnshLvzfveKkTqvQWadyLw4xb2BgcGCi6eTeNddcE0nH9TxPTMwNfkdH7n35y1/Gt7/9bfz5z3/GBRdcgH/7t39jv3v99dfjc5/7HObn53HuuefiuuuuQzpdXyqXgYHBcxfhgVpHqGeaK3qYbCSJICaotNxmgAzUiEEIeA2ovCiME6ojBUqRpCApsABUqQ+o9Ti1WqHBQA2pnJQnaDSEoyunpQKy6i9cJheuom6ECCKVe6XtsZ57ghJRbVMi0er13IuTlqsry+XUHdJ1U3A9kYy+bXsWZwjpn/NFmYymiEPjudd88GE5/nNRV1rLXVv37s6xfnMAMCIwBHlXTgsdy7mssm8qJyn3/H/D11E68M5I2BbOXJapWh7nXVVklHsA8JuRPL60cQbvOOqZKQ/sS9tsQmjF+44+RrLnnn8sfnzOQlz+63H85+Ozke9wSilFKnJI2vJxXtzO22ToAjUWpB1sRuV6m8xFJ2HievZR++Y+b3MsdtKmWyCrkpYVuwz1sYl85LPgPVvre3CoJ4FhQg0IAKu7E1jRmSDVgqcvTmG+6OHBkWh7moF6y3INuWdgcPCi6eQeRc499dRTuOmmm5DJZHDGGWdgxYoVAIBt27bh7rvvRjabxWte8xosX75cu/3Fixfjve99L+644w7MzfEm9rfffjs++9nP4tZbb8WSJUtw8cUX4+Mf/zg+8pGP1P3bDAwMnpsIJyOGZ0P9crjWS918cq/5203ZFXN0hTiee5QarhFI5TSUIklBUkIBvE/VbMFXjXH9+EYDNbgmS8quCkFHL/fVN7wKDuDVd7miBxvhQI3qC6qRUyoFakjEgXSMReWe16jnHr9cLMstapR7ArmzY9ZlPaMUPvwbfvm8ELiQcz2yRC+Gx7xBjZAI07wrLx8VPPdu3BQlfoLYKySg6wiJPXP8hTCeE9JyS4RluLxb9y7qEkooFYoeP9EBANf9YQpvX9cBAPjCn+hU3mahVyD3dCWsclpuKXjEtnAE40UXfv9W9gvYlgWOVkzYlqi+k0jHpOAFaFt++mwQU3k3MqFRS8BX9b7p9dK2rybnyL0eSbnnAJ2RPHgaj48XkLL5d3Qtc0ZH9CZwdH+SJfckhWTasfCB53fjlT+NozesDY4FtNXJviZbH0BtYGCwn6Lp5N7VV19d9fe2bdvw4he/GBs2bMC1116LRYsWVS0fGRnB5Zdfjttuuw133HGHdvvnnXceAODhhx/G9u3b2e/deOONuOSSS7Bu3ToAwBVXXIG3vvWthtwzMDgIEVXu2aHleoKpGWh3bNgtC9So/iwOVykNNJsNkdzTMFLjDLnnQVZCSUmtQIyyXFbdw5ehqv1Jfm/cwKNCOvGDdMeuXpYJdeJ1akQJ1HFUp41X7skqp7xQPltwZUJYQsHlyxABmXRUx58PAZGDWJ6arp9tmxcCNfIusI+4J01ZbvMh+RhmNZMCY1m3btsDsSzXBaShvPS8Hs264ITYec9CwasmlxwLVeWyFAYy+peVr9zjj9XeeRe75lz80+8m8a1hmfgE5NJaHXoFMjLRgHIvTnkyp5RSnyds+p2QEJR7KVsmYH3Ckl83XAI7mYs+q+udbOSOSdqxxPASkdwj+jEcNk8WyMAX1/NgW1ZN70HHAjqF858SjrNTQ5trRcaRlZkSjHLPwODgRcsDNa655hpkMhn8+7//O1KpVGT5wMAAvvrVr+L5z38+rrnmGnzlK19pyn43btyIV7ziFeW/jz76aOzZswejo6Po7+9vyj4MDAyeG4iQeyHlXq5Yv/dXLUg6EOel5WxCoC9tYSwb/QYZqBGDrJQGms2GVPasI1bHhZH0bMEVAzWoBFgF3QCA9+XiSzrV/rjlOSlQofQxR0jmXQ9OKOghPCitUwjnt01Q7nHnSCp/BUqJuMy595fV0VD419O1f+BDblyBoMtrSVS+dLpRzBc9/tpxPTJwIed6mMi5dROhBlFIkw35ohdRewfhk3v1nYu9YlmuJ5J70vN6dN5lSZWCFy1DjjP4XxieOSDgenoy7uuPzcQi9gCf/JFCRyT0aogjiaRrFxZKyrrK9pl1S587FkA96qTAjbRjiX59CUFRlrKtSHLtVD76rqwlbTcIqSxXCicRAzUsXgEZRsEDCsQ7qf/rO3DWsrSYSh2GY1noFBi6hM2TmQmr/mOoQ8aRw1gkpOtd0cDA4DmPlpN7d955J04//XSS2FNIpVI45ZRTcOeddzZtvzMzM+ju7i7/rf4/NTXFknvDw8NN2//+ggPxNxkY1IqZ+QyCtNq+nU8BaCv/HSae0raHLJOW2QgmRvfB7xPTz8PT+gu4Z5R+LFvw0O+4GCPowfnpKex8ahTB3zSTzWnv/9/vcwDU70Nay3HaPjoJ7pUznc1Doj03bd8D7pj9efgJFNwMKM1LNl/Elie3InhcghjZO4rh4d3wPOD7ux38Ym8Cx3UX8cblBSQsYDZXfd0obH3qaRTbPHK72XwRw8PDmJhOA4gOjveOT+LJp0YBZCLL5nN5DA8PYy5L73ff+CTSjgegUhqWnZqo+nsuxnnnMD6VQvgcTc/725vJtYE6xtOzc3hs8xPgjvH2XXswMumAOha+stIlt9so9oyOYjJvgbrmJmdmMTw8jHyB/k07du9Gmw00cm9w2L1vDJNzNqjjMTY5g72zdqRNY1kPK7+1s+ltMaDx2OYtyBbpawMAdozPYC4XPU9xsGs6z663fdee0l1PP+s2PrWbXbZjYhY9SYC7zx7dtBlAe/mzBFztcyIxl0Tw2ULh8U2bsX1Mfo/8ePM42S4K7VYB+5h3gQ0PrnDM7dwMuHfM3t274BWT4N4zo7ueBvVMBoC52RkMD48BAEZGEgifg+HhYeTn6ef99MQ4hodHYIO+nnY+vQ1TEwlQx9nxXDy99Ulwz9YdT23D/EwS1G+2PRfF6ep3wxM7RzCfSyB4DJ7a+iQKmdqJ6qkJ+trY+fRWWIU0uOM88tQTCF6HQeTmZpBwgEaHpj9/mk81plDIzSM3NQPu3tq2ZTMKWfr8ZmensePpMXDnqBE4XgHTE+PQ3YMURnbtxLA0Q2FgsJ/D8Bc8hoaGxOUtJ/cmJycxOSn706jvTU83z4+jo6MDU1OVWX31/66uLnYd3cF6rmF4ePiA+00GBnXh4V1AwFh63eqVwMN72K8PtiewY6aoLdusFUsGF/rd+yfpZ+KqBd24Z5RWOPSlHfR1OMBsdP5/YV8PhlZ3Ag/tLn/m2UkMDck+pr/2ZgCMx21+BD1pB3tiqv+KyXYAdNJg3nIgaRaT3f0A6PfD4PKV8H5Dn8sibCxdtgL43Qi5vKevH0ND3fjNSA4f/5X/nfvGHZx46CK8enU78NBOANHfN7jkECzvTgC/2R1Z5lk2hoaGkNq8FxiPDjIyHV1YtKQN+HM0AdGzExgaGoIVul7L63Z2lYaHFb/ZVYv6gR2Vd52V0J93Dukn9gKobrPn+NvL/XoHqHOUSGewaPkS4EH6HPQtHAAm58Cde2mw3gh6evuQn3eB3dH7KZFuw9DQCri/pq09Fiwc9BWRj9d/b3DIdPUg5RVAHY9fjhmjpP0BS1ccivwD0XtbYd5Oo2gVIeusaYwV+Ou9d8GAr9TZPEEu9zr55+AMUuhLO6Cuq4IHLF+1GrhvV/mzTNLR9g+HslPAdrn//vld/Th9SRoA3WYAmLdSoJ5nFBZ2pvHUPC3nbUvYok/sioU9wMgMuWz5IUuQ2T7B1mOvXbUC+D39DOvp6sTQ0AIAwHHJOeCJ6mf30NAQep+kn/eDC/owNNSD5AM7SB+IQ1euxGBxFtgRPa9tKQdDhx0K/GZXZBkADB26Ej3jU8C+qP94W8rBykU9Vecv2dUP7JlF8J02dNihWCKEdnAYnJoEno4qp9euXoXep8aAGfp5v25oDTIP7iD9Unu7O9GftoGReCrPZqGzrQ0rFmWAbfS1vm7tGnRu3gtMRX9Tb3cXVq/qEvuTdbcrncTC/m7y2gCApe022hM2Nk1GvQJXLVuKoWU0WW1gsL/D8BeNoUVOARWsXr0a99xzDx5//HH2O48//jjuvvturF69umn7XbduHR555JHy33/84x8xODhoSnINDA5ChMsGpRIcAOhL2XV7lqSFfrLvjcdvd6CNb1d/2mbLrpJEWW6csrE4ZbmSj1F3DWYzXOItAMzTPtZlUKXIClJiak7jB6dKlK56oHpg+pa7xsrrU/A99zSBGsy62SLfJnWdcqRyruhhKrRyfzoUqNFAOSnVrpzrh5bwvnl82S3glzhOt6rGVUDB9TDNHGhdonHBa+w4Spgv8J57BvsHuGtdYUwI1NBBeiznBT9OAGxYBOB77rGBGl40YCnO+20gRlnuj7fN4wZNyW0tSfSSJ5uu1FAuy5XLa6VS0mDZ5StWZLCkvbKfDx3fXdo+vb7yTONKN5M2v4zy0g1vm2t2kizLjT574pQc09unP0/bsudewub7X0nbivghPxNwbLBluQkLsCy+PNZPUm5NuzIJuZT83lctwopO+h6Nk3RtYGBwYKLlyr1LL70U73vf+/DKV74S73nPe3DhhRdi4cKFAIB9+/bh5ptvxnXXXYd8Po9LL71Uu71CoYBCoYBisYhisYj5+XkkEgkkEtU/5aKLLsI73vEOXHjhhVi8eDGuvfZavO51r2vJbzQwMNi/EbZXSjsQk9b60jZSDiCEE7IYyDh4eoZeMWVbotZD8jhakLHZ5LSkbUW8amKRe1LcaAlvOrwD//xHeuZ4oM3GJr0wG4Dsm6cbTEvrSn59eVf2g1Or7piljwNX1SKRPzriSEqPVesUBS+4yRBJGiH3BI9BHahjlS16mlRaORQj70Ek/1qFggdMM/vNldJDuUsn73otG7DNC56LcdCVtNBR74jcIILulI3HQymZuut177zbdFU34F+XSeENsVd4IU3lPUyx3pZWNEghhlhrYYxADQB4ZFQ2zqwlib47yV/buuTQ3jTf3jbHFsMJpECNYMpuwrZw24ZBfP2xGSzvdPD6Ib/ElE3LtdR69LYlL8CUJlBBCtRI2kBn6FhOF9zIM75eEogNAXEsZESi1CdSR4nK2aRtRfyQg8g4ckJ6vXAs/vyo88qdB59gbaXnHr3thRkbvWkbC5h7NGVE4AYGBy1aTu69+c1vxm9/+1vceOONuOqqq3DVVVehrc33Jpib86Xknufh4osvxpvf/Gbt9j796U/jk5/8ZPnvm266Ce9///vx+te/Hqeccgruu+8+LF++HGeeeSbe+c534txzz8X8/DzOPfdcXHnlla35kQYGBvs1wmbiSdtCyrZYAqwvrZR7tY/gFmZsltxLOrJyY1BQ7vWlbcE8Ozp7LCnWFOKk5XJqiYQFvHp1G369my6/CUMysNeBS8sFZHLPQ1SxEkS9gRp512MJuILnv9M4ki3rgk/L1RCDOTc6UO4Pde7jnHcOZFpuUT7GBc8TS+XyrtdwEMSLFqdw6eEdeNevxmMH37geWOVeweWJPcAPNGnkOEqQ0nLj4NOn9OKiNbRnlUF9OP2He/DHAEEVJoW7kxayrods6bHeKuWlT7zwRMH/bpe9xHYw752CF32WpWMFajSH4a7l0d+e8NVq1P2X0YxYegSVeXtCDicQyb3QokM6HFx1fHfVZzpySFJ+ccSRPi1XDtQIE3BFIj3eqfMUcxxcyuZJWKekguN+U9KGOHHRk7IxX2cI2GmLU/jlLrqvkij1B+llpX85haRADDYKPy2X2W/p8/DknoJJyzUwOHjRcnLPsix84QtfwFlnnYUvfvGLeOihhzA760v4k8kkTjzxRLz97W/H+eefH2t7V155JUvSbd9e7Z9z2WWX4bLLLmvsBxgYGDznER7YpGzLVy4w5aD9abvutDFpQJS0LZHcGxDWXZCxIyRlcLvh9nLfDaIRcq8tYeHSwzvw2HgBX95I+xwFIZXl6jAmqf40I22JWJJW9Ty+fDZX1JBDgrLPL8vlS3olYjDnepESt75mKveIdbOuJx5jrXKvCJH8C2JhysXeXPXvOWkghR+fMwAAeM+v43vg+WW5/HGUym59ZWZrGJz5YmMlv8uYMiyD+hGu5pwJnSCVALqrxenicZ7ZEjjim0rLTcZ4vw20PfPXWsbxyzqpZ6RU7gkA7Y6FtIMyCVu1LMGr3HTbltRzCjw5VCL3hHRZjjhKO7KNh6T6SxLkHmUnUXdaLnO80o4FrgBBtVVK2pWUe70pG7vrvAfPWdHGkntSaW1Kc/4SGquVRpAR0pLVPjnlXquU5wYGBvs/Wk7uKZx//vk4//zzkc/nMTLiG5cPDAwgmaw9BcjAwMCgFoS5oVTZo45T7sleNxIkci9l835q/rr8YKo/bbMKtpQTHSAUPMD1PNhC530kRt0xV250RG8ClmXhkyf3YG1PAu+9jzdUbxQTdSr3ALnkV+Jvih6v29R5suVdnhzKa4ilosdfIwUXmNR47oWVGbWAIjNdL0p2VO3PA2YEmVu2BuXemnYPe0Pjr+BgL1mDmrbggS1TzLkyCZp3PbYcqlHMFzwUGyAOl3UYcq/ZCD/jwtdrygG6knbLyb3ZgodW8AR5Qokq2NOV0SzlXi1IO/5EFXXvphwLtsU/t1OOhTbHItXa7QmeRANkMiTOPB9H7pXLcllvPEH1JxB/gL8e95xKOdHtUtdBvf0caj27pELkVJCKqJKUe9KkqlR2rUPYf7C6XTyBm9Qo96SSXgB49zGdrK2JDmlBuZfSkHtcv83AwODAxzP+5k4mk1i6dCmWLl1qiD0DA4OWo+h6VYMB2/JnYaXZ1l5BufeZU3twQg9PiklqB2o2vXpd/pHck7JZL5uk7aukwwM2JhiwjDikC9ef3rDSt1ewLAtvPLwjspwrF6kH44LqryHlnuth41geT01HD5TkWSgFagA+ccTtNluUfQDzROlUZV0PU6FjEVbuSdvWgSMkJdVlQUPe1VKOvaYj+t1gmVYtA9FvDc/5ctKjAAAgAElEQVSy5fEFDcE6PFHARx+KaSZZIxopy7WAupItDWSEn8lhz72kbaFbKPlsFqYLcgBQvch7UcIrTtlevep1HSRfPaXco5C0ZLIr7VhsMEa7EE6QsCBOgsVRt/GEVQzPNsG/zhJ+c8rmS40pVR9lR1DvKab6Mar/wZ0/VQIsKfekYy2VXesgkXu2xZflVs4fva7Oc+9lmsTaOzYMsMvahFJydaxNWa6BgUEYRrhrYGBwQINS7QEyUdCfttkOaHvCFjvEUmmtbia+L22zjktdSUsM1FDbDyJIUO2eLeJTD0/ihuEZuCViKs5AkpsBPq9E7gX3H4R0HGrFmKDc04VxSOTfgyM5rL91D7lMIkZ9ZR6/vCAEefxxNI89ggJIIg7Hsm6Vbq09ER0IN+IHxrV5SiDoCp5MoEp+iWGsaY9+tz0wKItTHhcHe+ddfGsTn/D5X0/MNWU/FBoJ1FjUVr9dgAGP8KRIuLw1ZVs1JYPXi6lcNPCgGaCChZ5NZU+PMPGTTlhs4rxjy8+AlJDE2pbQlzhyiKXc47xpbXkbCcFXL6UlwyS/vuhEYvhdqTzw6gHVj1HHQKfc44k0WQUnJSnr0CXcv/I5KJF7Utqx0KxwqEkQvSkLxy7gRS5pIVBFlUVzx6SBQ2VgYPAcR9PLct/1rnfBsixcddVVGBgYwLve9a7Y61qWhc9+9rPNbpKBgcFBDMpvL/gvhb60zQ4wdOU9sucewBmmJ22l7KMNyLuSfApd+Tc5VhW7owZ0RdfDy388gq0lhdrOmSLed1x3LJKBIhMO63ZwaLf8+ggryhqB1Eqdck9a/ucxxnQReuWeKyj3jrppl0h4ffr3U+wySVW2L+SR2J2Mzuy7RDm253mxBnEc2Rv2+Qu3V/LUk1SXYVDKvc7AyEkYJ9WEvAtc9UDrysgl6MrIJRxiSnJbgjAxE1abphygS1ANSaWitWAqLytK64UfqFH9WdzBv2PJVhL1oCdl4ynQsydp22LDPhKaEsiUY7FkSkfCYsMjdMnBcUIndMo9VmFn8aSjui6TNhB20LBLakOx3De03fCzpxG+miIc1XnjlHvlcIoafAKD6G2I3JOVmbqyXO4aSFhym2VS0SpVkdDv3jZHDh8BBHLPTAIZGBy0aDq5941vfAOWZeGyyy7DwMAAvvGNb8Re15B7BgYGzUZYsaA6YpKheCUtNwo/dY8f7Ui+ef4+6XXVbDeX4tuVstHm0CM/1dEL9/OUsfjt27NlYg8APva7KbzvuG5tiqFt0YTKik79q8P1fKIzTmhHI5jXlB7HDXMIQy7nlRVyjaTD5lx+MB1WFHWl7HLZVnBRwfUJiQf35HDpXaOYyLn42At6cMnaaPl0EBzZG07oDSLvAg+HjfICiKvc60paWJSO7r+jBcq9ZxPZole3ib0J02gNws/6MInek7JF5d663gQ+cmIPLvzffQ21YyrfGuUeGagR8166/rQ+/O09YwD835m0LfwhkCxMQUd29gpEadrh382Vsk1642nbIkmctONbcbAkmuZYxCvL5bZd2oaQxsoRR4osSxBeo8lYRFn1Z+GJrnqfQ2r7YaS1yj3/X454SgplxoCs+NShSyAGHZsnu8v9Reb8OZpEY0m5p9ZrYwJk0o6kGPQ/5+wCTFmugcHBi6aTe5/73OcAAIsWLar628DAwODZQLi8MlUaH0uTwP1pm+2AtmmUe5IvTMoGPI9XFgBgU3y7k7wXUXmGP5yYW+owbpumFWo65Z5j0Slxi2P4fs0UXCzrcFpP7jWg3JMQ9t0KQpe22ghqUXYp76qkbaEQWK/geUjBwkcemij7Cb7//gmct6pNLG2qR7k3U/Dw86ez7PLxmJ57a3sS5H0V9NCSVDv7Kxa1VSc8zhU91BtCavz2WoPwLUEpZLuF+ybtWHjZsgzOWpYm74XDuh1sntSHF03nPQi3Wt3Iu9EJo7jl3RetacehXQ62ThfxihUZnP+zvdp1OhOW+MyQFFgZJ+odq5DQlECmHIskcZSdBU+E8dsEGgvUUKSeFMjAlt06fPuSJdKH8wpMOdHtht8tjTxPqXWDZBW9Tul9JakNxbLc+gkrSbknngNNoEbStmBbFjjKmfOABCrHI+1YoG78NkFtqq437n1u0nINDA5eNJ3ce8Mb3iD+bWBgYPBMIjyo4fzpguhL22yQRIdgcpx25EFTyrbYck7VIeZSfLuSNjsjrvp34X7eH0fzGGyzWZWZznPPsehO7dJ2fc9xruBhVV8CD++TVR6NopG0XAmS+k5Kw20UNZF7pROesIFglZsiHn+1q6Komy14+N+n5/Hq1e3s9urx3NMhLrn3vAVJ8lrrrArUeO6pEVZ2JrB7rnIeskWvPDCvFYP1soIGIsKTIiMhOXB3yhbJAfUu6SRG1I4FvPmITnwwRhn4VM6rSbnX5lixnm/5BspyAeDkRWmc7M/Xx1LPdiQ15J7kuedYgn+dJd47aYdWSnWUGCOJoJEQhwTjlV9qG9F9JCyIgRlpQTWmiD8pTTV8Oc6H5vgaSQSXlHtcH0j9Tk6ZmdCU5bbOc09IpS0Tw5rfxNippEpkNbVMXaqc3UrakdSm/r+cotiU5RoYHLww3L6BgcEBjYiReLnDzK/Tk+IDNSTlnjQwAeTOqyLuuOVdKV65V54BDq17yR2jOO0He7CdSQ2VfOUAv/NPdWop5d5lR3VW/f3eY7uw7BnwCNORYTN1xk/OCtK8glt/4qkOOiViEIpwCF8WHPG4eZL3GAQk5V795N5kTM+94xemyPuqI3CjPhfVCK9e3Vb1ty4tWYLk52lQP8KcQZAUB3xyT1LuqWd+B0EsJW3gHUd1YlBIQleYyrsRRfCLl6bZ7/el4w3g81RZbp2D/zj8eoeGDdMr93giRfK/SzLBJ+rdSqnQgUqf4MxD6GPNrVfVNk3aKrVYl6SbFhSH5XWFss1wu2dCFxfnKxwH1LO4yvuXQELT90rZPAELyNfNcQuSOLyH16vUq9xT7eFuF0cgb9X6un4btzzjCAnPat0ErXSVjqOBgcGBjWetp+i6Lm644QZceeWVuP766zE9Pf1sNcXAwOAARqQsV6nchNnltGOxs8/tgnKvTSgpUvvmOmvtCbnjKyv3SusSDdsyVcS/PBJ9vnqepzVKdyy6vRS593dHd2JtqXN90kAK561qq5vc66ihZ6pNy61TuSd59eVdiIEajaCW9irCITww4ZquJ/c45V6LmMwAThxIkfdV8JpvxCPq2cDSdhuvX9seGURLqiYJhtxrDXTKra6kxXpbASirvKnnlrpmT12U0rZjKu9FSLi/ObwDv71gEfl9SQEXhJ/eXf1ZvSKoOJwgRXIGIR5LYYKM8pELr0sp99S7VQqfAICrj+8ml8dLy6U/bxP2rS/5VP8SpLHFE3+Af37Dxyr8TmtE3UWRWWmN5UnZc08gQiUiVVLuJW3e3862fIKWs0NOWHy/TSJY1brccpVGzCoZ7ep9hJGRlHuB30L1C+tNQTYwMHjuo+lluWF8/vOfx6c//WnceOONOO2008qfv+Y1r8Edd9xRTvG74YYbcNttt6GjQzb8NjAwMKgFkUANTZlFR9nHjN6elJarU+6lHIslXtpKPT2u49slee4xZbkS4oixbIsry432kpe0O7jn/EHsnXexqM1GwrbqDgBoT1ixgzBa5bknl+W2znMvWwO5p9QI4YFF3vXJ2zA2T9Sn3JtqhRFYAF1JC2t7EthC2HkFB2TPFc+960/rRa4InLcqg/aEjbRj1XRel3U4OKw7gbt2Vvu3GXKvNdCZz/tluQKxUHouk2W5mgF8EB6iSb1JG1jdncDKTqcqFAnwvWHjoOBFnyv1Gu7HKeWUJmfSjuxDlhYmyBxbJvjTNl1+WSb3NOq64xamcNuGAZz53yNVyxsJ1JD2rVN9qWuG4qzUs5BN4SVKmKMEb/0EEOkDqA2fkM9Dwub9+BxLk3hr84pP1daMY5FKf8fm21Quy2UVkggsp0NPdEnKnNtCxtF77vnrW5hgQmYMDAwOPrS8p3jbbbehra0NL3rRi6o+u/3227Fs2TJceeWVOPnkk/HYY4/VlKxrYGBgEAfRQU31v2GogUk7wyT45B7dkco4VqQ0NghJeVBW7hG9ddvyl3PknlqnFk+ybIzSQMeiZ9K5QI20Y+GQDqfcUaZIwDiQBn9h6JRu9SbXNpKW2whqaa9S7oUH3AXXKyclB7FxvMAqDouuxw4PpLTcZuDYBUltyRyw/3ruXXRYpfT2+QuTuHioA286ogMLSswkZzBP4eXL0vjpKxaS5vFSErdB/eBUVwrdSUs081fPfEo5pK5Z7tkdxj2hkmC1/lJCBc2Re2GlaN6LpnHWq9qKs5qUEJqyLfbdCvhkvqzs4vebqlO5F1QaUuepkUCNjMPvu0KG0dtUy6lnY3kZRzo5+smQRpR7kuceHy5S2q9AWPEErKwITVj8daeIOe4elMpyK4nFzH6Fc1hR9cnEIKvcEyaSg+3lKjoMDAwOTrSc3NuyZQsOP/zwKonwD3/4Q1iWha997Wu44oor8IMf/AD9/f343ve+1+rmGBgYHGSIGIlrOqDK44vzM8o4fFluRqfcs/Uz/FQnsStpwbIstDFaa9WnjZuACMhpsAoJGygSvM6iGP5RQLVfWi3QlXUFoVPu1Uvu6dNyW8PuhZM6JVTKcqs/L3q0F+FswcPWKdp/UVJyTjXguRcHKzr5IoKg2fiz4bn3xrXtGBK8nADgsy/sw0dO6MZ7j+3CLS9bEFley335pTP6sbwzQT5HjHKvNdA9I7pTNmtcD1TCDeiyXP9f7hqQSlSByjVPTZT0MeTeKYPV3nFjeQsf/s1k1WctLcsVWKWUbYlkhBioIZAwal1K3aXz3Ave39TEkkQoKnDHU9q3UtZxBF1ZuUeq5Px/5UAN+WTFFH6SoE5huW/FkOXq90rJtNz1lbAsbfIsS+5pffF4tai6t7lzpNpL/Sa1X+7RoSMdfc89btKr8n9D7hkYGATR8p7i3r17sXjx4qrP7r33XixZsgQnnngiACCdTuOkk07Ctm3bWt0cAwODgwy1BmqoDiQ1cGpzLNhCul1G47mXtHn1neqgUaSjKjViy3LLhCW/7zCmYxA2jgWMEhKwOImJAFiPGx2W1+DVp1Pu/XZvfWm9urLcOq38tNg9F59Iq5TlVp+PvOuxQSOjWX/7BdfDtulCmRzNCx6CrS7LlVRRwfuBG2C1Jyx84LiuprcrYQH/8IIerQI1k7Dw/57XhauP7y6r9YLQKffU0suO6iw/dyj/Q6kszaB+/F6T6N2VtNAVS7kXfQDrTPMHNIRtWQVNPBM5cm8gxuRLvSpYO2ZaLgddWa70Dk3Y/LsX8O/XLmLlDo1y7/DeZNX+o9vV/2bunajufer0OxryJ11eziv3pEAN3WRI05V7QnsB/e+VAscSNn1/VdrDJ+LqFJKNKPcqCkqqzTKZqbbJPRvSTryE51qU4QYGBgc+Wk7udXR0VIVl7NmzB1u2bMGpp55a9b3Ozk5MTU21ujkGBgYHGcKJsLpADTUQoEqe1KCE60ulHVmlk7R5U+h2YZa+uzRY4mZodV43FOIQNrZl4bDu+q1Z6x08HD+QwsuX8SmRQejScuuFnJYLFFsUqPHw3pz+SyUo0ik8li64/HGZLXiYzLl42Y9H8Lybd2P9rXuwa7Yoegi2uixXCgYIlhhS98aXzujDHy5chLOWZ+rat2MBr1vTTi47ZVGqlJxd16bLkJ4JKRv47QWL8OtXDeKak3rKn1Mpw8YkvTU4d2WbuFyn3JPScnWm+QOaGRC1SYpg7kra5LsojsKzFjVpEHFEQpLnXsqxyu8zCjrlHu9P598fknKPI2gO1yn3YvxmbaBGHeq7ij8wvy7vyaafhKv3GgDo36urikhp+il+WS69v6RtideVY/HKPSmYBPCPL7ffcqAG8+xNCNtWzdV5PWaY39Xm8AEjycDx59Y3MDA4ONFycm/58uV48MEHkc/7M6M/+tGPYFkWzjjjjKrvjYyMYMGCaDmLgYGBQSMIp+WqDhXXAVUdxH5igCQl36nljlVR4oSRcqySpxC9LtcupUbgvIp0hCUFijwIw7GAY/qTVUmPXzy9L/Y+4vpMhTGRc/HdM+O9D+oNzNBhWiA/Wxmo8d/b5mN97+j+JNYv9QnQ8ACg4PHKvbmCh28Oz+J3JUXjYxMFfPXRGTYpF4h3rTSCIOF9ZG81mXxkX0VVQw2gjupLYmHGiTUAD+OtR3Tgvr8cxGsOo8mds5b5hKGU4BgH0n2QsC0c2p3AusDvBKLBCgatwytXZETCqTtli8o9dfl2Ei8GyXPPAq++C69PKfdSNu0zpiMM/e1qv0KiUc+9tG2V7QQo+Mo9jkjhyR+lsJICNTjl7+GBZw41gRZHqc61udJnqF19lxbIsErQA9Mehz9WlTbLyyWQbdIo5CppujwJJwVXpBzJg45X9qnzzq3rCGEcisSsJy1X8uMLfs4r9/jfGw7UMDAwMFBoObl34YUXYt++fdiwYQM+/OEP46Mf/SjS6TTOOeec8ndc18XDDz+MQw89tNXNMTAwOMjAGYnzZbn+Akq516FV7vneeGFDc4WE5asLKKWSznMPAAbbbFB90FaW5VqWhR+ctRDfObMfd547gIsYlROFepUBG8cKsCwLJw2ktN9tFbknkSv5OgI1dL5tcfGWIzrw43MW4o4NA5XBYei8F1zei3Cu6OGTD1f7b137+ymMZ/nfO93EY7ykPXqRBsm9a07qQU/KH9R84uSeqgEbNYAql9zVQcC9dFkaQz1JdtCvyNNGq2ElZQW3qNWEqkEFK7sSuPO8QVx3ai+5vDtpoS3GQPvIEEELVAbe1Dsh41hazz11zVPKvaRjoZO4KXrT/Dso3OZaEUc8KnmtphhfPAUpLVcif9Q7UArUoF5HHQkLywLEab2EF6fcqoRiRNdR7eGVe6V/iXarY8hNPCSItNwwGknLpe6FMnnHBX/FKHHllqnfyZV8S557FYUkvdwvy6X3q44R15WREo/LXn/curE89+h1TaCGgYEBh5aTe29605tw0kkn4YEHHsC//Mu/YGZmBh/96EcxMDBQ/s6dd96J8fFxvPCFL2x1cwwMDA4yhDka1YnjAzVKyj3Kc688SODTcrltJ+1KWR1Vmlsh9wjlXqnRSdvCkrboqE1X/kEhTlmu6lCnHQtnL2/DcQv1ZFsQ9Sr3XlwiVQ6J4b3XqrLccYFcmSl4GJmjgykovHxZGreevbDhNnUlLVx9fDdetDhdNYAKD+IKgufebMFDjli2bTre77EQT71D4YjeBNYviZZb9wYIjpccksGm1y7B9kuW4m+P7Kz6HnVv6ErlJbSVRmbcAGqwdK/VQxwGIQmpuLK6yRaHmBhUY3V3Apce0VFF9Ch0p2xYFq84U/fionYHXzy9r6p88LxVviqUehamHd4nTEFd8xQpnmIIjd6UrfWJrNcyIY5iWSqfTDsQlXtph29bwuJ95GTlnrrPo9td25uoKnenSt8lVbMC1a5gia+o3NP6vUWXq9ASnnDWqzMbKcuVlHvc6S2n6Qq+w2wJa+lj7tpK2LyXo85zL2H5k7JUs8oKSU3iLR16Em9dOS2XIbMD+zPknoGBQRDNkRIIaG9vx09/+lPcc8892Lt3L4499lisWbOm6juO4+Af/uEfsGHDhlY3x8DA4CADH6hBd4hUB1Ei96RADaDUIczT+wXoAIFyWS7R0QuWhC3rdLB9tpqI0ZXoUIir3GsE9aggupIWXnWoPyCOQ+7pAjXqhaTcu3tnFnfvzMbazuouB//8wj6x7E/C3x3ViYdGchjNuvjwCd2k6jNMEBU8sGm+cwUPREYKtk4XYrXn5cvS2DJVxPBEvO8r/MuLevGqQ9vw0VBqJxAlu1lvJOLjdhUqIqhUOhIWVnY6+PN4dZtV+jS3riJOpEHyXx0q+7UBmrJcrgzN+Os9Kzikw8HTM9U3iFJJdSUtjBK3ffDyvWhNO9YvTePWJ+ewuN3BeSv90m5qAJ9xLGQ1zy917S0iyDoPHk3upW2s6U7gCSYZO9zmWhCH6JICNZK2rFZMi2W5vFJNPQOp8ul24b29olP/jgn79lKg2hwkXUjiSEM6SVUG6hjzaaq+X5sFgGt9Y4Ea/PZ0Ca/c5SGVoep8hX3il79uxHUDE77h/kSZYGXalRBKftVnfDqw/zlXVis9H0yghoGBAYeWk3sAYNs21q9fzy5fv369uNzAwMCgXoRVSuUOM9OnV75JlLpOV6KhBvFpojMX7AxT225L8B35oBphWYeD+7l2NVu512CfUZUoU2RSyo6qKj90fDfOX5XBik7/1USRe0f3J/HIaCXdkis/bRRSmWpcvOWIDlxxXBcG2xx4ngfHQs0pu6csSuFjgaAFCuGBRcH1WNJztuCSg72vPToTqz1vP7ITVz0wEeu7ChaA165pZz2zpECNIKhBowqi4RRw/++YTly0ph1X3DcBRMg9pYil26wrwz+mP4n3x0jplT336M//8QXduPSusfLfXzojvtelQf2grkV13S1pd7CVULiGibsl7Q7eHlKd0so9C/s0zxkpcXPfvEv6jPWkbBzWk8D/bucnIOpVo8YRlFKlwgppxy9x5p6FGcdiwymktFylPKaUXZky6RRdbzCGP2Gc35xkyFsF0lJAMzGREkgp3bMpqCjj5qka8dyjrh/V7+HI2XS578Uo9xwpSdf/lyfK+N+jji/3jlCbTNpAWJBf8dyTiUG6LFejGCwr9+jlGcfCDDf5EziGlB+ngYHBwYuWl+WGsXXrVvz2t7/FE0888Uzv2sDA4CBErWW55TI/YrmaRWWVe4qgE5LkAL9sKrJfVdpFlN0GPYoowqucnFfDeO2jD0UVVGFwXmS1gCs5oQYclx/bhTU9Fd8q6reeMlhdGtyq3IHxBjfcm7Jw7am95dJOv6wveiyoMsAgFsQgvsIDnoJHE6oA71H4pzG9Eu/FS9N48dK0SCIftyDqO7YwY4skBZcgHQalRnQEwv2SoXZ85MQeHNGbpMvmHP5e70pa5RI9qs0/Pmch7jl/EIf3Rn9vGFL5G3ePvWJFGy4easdgm42LDmvD+ZpEV4PmoEdQnV2wmj4HcRRQnHKPKyVUkBLQR+ZdUiXXm7KwpoGUcwmNKvfSNv8sdCyfEJECF7jjsbrLf47axP2kpjOo+3xhm/7ZQ9kYhEE9wnRluZ1l3zx6mxIp2ZnklwFB1R9/LhpT7kXXTTnV//JtopenpXRYTcmvP3HEXzdcm4FgKAZPWLKee5JyT+P1pz7nPFklz73gcXjLER1Vx/SKGBNOBgYGBy6eEXKvWCzi05/+NA4//HA8//nPx5lnnolrr722vPzGG2/EOeecg40bNz4TzTEwMDiIwJfl0t+XzMCVGkoK1AAY5V6gc0967pU6629b14G+dPX6ywKlQxQZlBIGAY2AG3TUgri+e1Sp8gAx8DpuoZ5MaQbGGlTuUb5SY9noIPEMwoMuiIVEanMYZKAGl5bbQBnz51/UC8vi1TN9aQtXPr878vlg4DxSt1evJlRAQTol1AAqeO1RAzupzD5Y7kjdV1IoQKQdAoHD+SVlEhauP60Pj1+0BF88o1/chkHzIBHNbzq8A8/rjz5/4gQTcMq9Nx/RIa4XvF9WhkpIz1iS5styNQE+Jw3W5p+q0KjnnnpXUd54kmctoMg/ert/sTTD7rNYajPVrDjJwnEITW1ZLknQVbx0KXSl+OWqn8JNDkhBHgpUPyUuqOd4WkMoSum/QMlzj2lSWbnH+jHyxF+5pFezbWp9XamxUt1Rv0n1+bj9qs/FQA1W1Vn5fEHGwXfPXICzlqXxd0d14v8d00muY2BgcHCg5eReoVDABRdcgI9//OMYHR3FmjVr4HnVL8pjjz0W9913H2699dZWN8fAwOAgQ6QsV1M6Ig1MVAlowtYEahCdtaCaj/TcK/XCl3Um8ONzBsoDuWP6kzg3oNqhSjDKgRpN9ulqhpULdZypQ0yRlsf0J6tIlJcsTYvnp5mYj5+XQUIyjVcYyNhakmhBLHKveht512PLlWcbKGPOCMqLi4fa8efXLCEDM4JqVIoc0KmXFKRBNnWtBgkxyfCeWlaV0kvcV3HOb7kdwo2kU24aPLNYJSjeEraFt6yLknGcUikIikPKOBZOGUzhPc/jB+NB0uBfT+srExBH9CZw1rIMWQLbk7JxGPE7OhMWVnQ6+KeTerCqqz5lXxyiqy3he71RUAQQdf9UAhfodRM2HXoAyGol1QWgCJo4kydxRNwU6VhVliso97jHX7fg+dkpTEwE15G8O3WJyhKo86A+48tyVdt4MkvnT8eXuOo991i/RkG5py5T7jinhYlVRazqfhOn7E47PDkbPg4vOSSD775sIT52Uk85QMbAwODgRMufAF/60pdw1113Yf369fj973+PBx54IPKdI488EitWrMAvfvGLVjfHwMDgIENY7ZMsl44w5J5Atig1FDcsUgM4cga4KlCDUO4Feo9H9iXxwF8twm/+ahC3bRio+v5iwlhdlQ8221e5GWW5FLFBfbaskxiMJm3862l9GOpJ4JTBFD5+ck/DyaXPFKgAjcUhJeKrVrWJZVMAXcIdRnjgUfQE5V4D5F5aUDEsaXfQlqDTLIMKTIpcpBIqKUjlcdTgK3idScoa6vfolHtxS4kBQOJD4hj6GzxzuHhNe9Wz+J1HVxNvZy+PKsTG5vXsD1mWm/BLvz98Qg8++HyanApee6cvSeO+v1yEW162ALdvGEDKseB60YsraVukpcH/bBjAHy5cjHccVb+yJ47/XMK2WEJb3YfUpEbaqf5OGFxZ7oeO7ybfiwpK+U4q92KU5VLqyDCoNgevI+pwdJYnF2TlHpmWWy7prY8Mk/YbB9QzW5VEaxV0Qhkyx0vpAjWkkm1dtUbFzy+6TCLvVJv95fwkpm6/VCBGxrZ/3NMAACAASURBVIGokm/k3BkYGBzYaDm5993vfhcLFizA17/+dSxdupT93sqVK/H000+3ujkGBgYHGcIKprSmoyepiMrknqajRyr3AutQpu3h8ry0Y2FNTzIyKJTIgFoCNeKgGZuj1AFUieFyRsF0/qo2PPhXi/CzVw7gcMY7LYj9pctLkT9vOLyi+ulIWHjPsV3a3xPnnJLKvRaQe+r6pgaqkldlUH0408D+pbJcar/Be4o6jOoUUb8nWDZIkdxxBvwKUiLqCoLUNnj20Ju2ceNL+/HyZWm8bV0H3hdShA0SnqiHaUpgAW6So/L/hUx5aFh5tbo7gTOXZcplmdztZFtWFRG5rMPB2hjt1IFL4Q4iYfGqMPW5rNxjFFgM2RG+Fz9yQsUaYGm7jXNKx4F6RgwQyr0rA0SrbUFbOs21Ofj8oX3zSqW1zDtAVO6VPmT9fzXlpIDsBVoP1K4c2yKft1LZbsLy22pbtOpTdZnYJGWLnlgCKqW8HCEmKQ5T5Xcep66LcY40nnuDBMEsTaQF22VgYGAQRst7lZs3b8Zpp52Gnh457W9wcBD33x/OgDQwMDBoDGOhmpq+tOxz0xHohR/Vl6gKGjh1kV9yqPPcozqJwf1RZblxSxMH2xyctSyNnz/tJyG+YW17eVmzK1ab0X+kBrUdCQt7Q5+dOBDPA0o3Y92esBoikJqFJYSS5PLndcF1gU2TBVx6RAeWtDvi4CtuyWYtnnv1luVaqAxgyNRa4eLrD4z0Z+JIfxjkBZKMLMsNfEiVA1tCOVaQMMgShEYtygmJ3FvZZZR7+xvWL81gveDh9o0X9+MNvxgF4AfevGix7JsJ0ERK8DOu/F5H/ktk22dO7UV3agI7x6bwjy8aaIrqOW6Jqn/v8fcNFVxS8dzjt0vdd2EV4DuP6cRAm42npot4w9qO8u+mHlEUqXrZUZ2YzHl4bDyPt63rZInXIKjzFFRkUcRip5CW61gB2wBieUdZdUy3p62sCuTb3GyCKLirlB21tpACNar9UYkgNE0YR8Lmf0/arnyHQqUsl1o3pnKPOEddKbnN6vO1RCiTTjGoey4YGBgcvGg5uRe33GbXrl1ob2/Xf9HAwMCgBoSDEZRqjpsBDg7qrz21F+f8xKehbKvi68P1iVWHmlIt1FKWq8PXX7wA3940g7Rj4aLDAuRek5V7zSjLpTrcHUkLHzmhGx8pJfYu63DYJMowdL6CKQeY0Qe/thxL2unZ+KtPqA6ckMZXbyP8vSiEj0nB81hCqV7iM+NU0mOpS1Um95ql3JPKcgnlTODgSl5htOqism4jakdAp9wz5N5zDeetasOPzl6IR0bzeOXKTKwSbZ09AUXuWdArd6V8nEM6HHz5jH4MD+/D0ML6AjTCiOO5l7AswUfM/7yLOGbqeHDrJmxLDKZQsC0LFw9Fn51UWT810daRtPGxk2RBQhhSYA8gh/ZQzx9dWne5LJd5H1b8UQXlXpMJomBTUrYVmWCS1HeZKpWjhZzLVVzQvydp8yWsKYGA8/dX2UZ0XYjrSonG3ZrAFNVfC9t1AMBoqdQ/TqCGgYGBQRAtJ/cOPfRQPPLIIygUCkgk6N1NT0/jkUcewbp161rdHAMDg4MMYXKvv6zco78fJClOXZTGD89agHt25nDmsjSO7PNnWHXmyqRyrypQQ1+WK6EtYeHNR0R9k5pdqdEMX2ZqUNuZsPGuYzqxqN3BtukC3rC2I7YSSq9kqaeVzQcVfEKBUtJ94bReDLY5OHMZrx4KglLucYTUvhj+YBSCJvdkCaxw8QXTn2fy9RNleSHkhFRdBNos8XOk6iJwoTVK7nEqSsCU5T5XcfqSNE7XJF0HoVPuUSrdOOqcdX1JAHOx29Eo4jxfHZsvW1ckDeVJqsqGWQLH4sJt4r07wip+IL4AQQedGo1WB5fKckniLxDoQ2xbKffYicYyocW1uAXKvcDm/HMYCjOLqdyj2qzeP/Uo93Ref2o1anlKo9yTymeVopRV35VWsSwLnQkL04H3jPpv3EANAwMDA4WWPx42bNiAnTt34hOf+AT7nU9+8pOYnJzEeeed1+rmGBgYHGQYnafJvbiBGuuXZnD1Cd04ZVFlIOdYtaflViv3ostrUe5x2B/LcqlBbUdJlfDaNe14/3HdZAkrBx0JKBEprcC/ntaLDxBJjUtj/qYpokz1dUMdsYk9IHpMCq6HLEOEjcSIAV5EKAl0gy+JnO4LSERev7Zaob9hRfzfKQ3iqWs12KailLTLKGcUGkkYBoCXEyEMCpTfksGBBy4tV4EKwIghksOlh3dUvTu+cFpvXe2LizwR4BFGwrKq3pdBKJKGUu49b4E/ecYJIR2b9lULK/c4hCf6mgmbIAmDhA9N4PkfUgRje0jJFl1X9nPLlMt2+Wdms9VfdsAtj0o8ljz3dESoaivrx8hcG/66YPcLVNSP1HLVZt5zr7RtYrG6xnXKPYBXcHPKPROoYWBgwKHlvcp3vOMdWLlyJa677jq8+tWvxn/+538CAHbs2IHvfOc7eO1rX4vrr78ea9euxZve9Cbt9sbGxnDxxRdj6dKlOProo3HzzTeT38tms3j3u9+NoaEhrFq1Cn/913+NHTt2NPW3GRgY7P/gPPe4AURHDIZMZ2JNp+VW/t9GTOU2o7PW/ECNxrfHee7VC904rgFLNxacEf2KTgevH+ogia24yr3pBpRsCuFDXPCAOYbk3DOnP0AU0ZCuGnxF1wkORk8ZrJQApuxqP8W/XNWGY/r9Qfxgm42/P7G6TFnCB59f/d1/PrVCZFAD5OA9JR1mytMqSBg0Su69+tB2rOmmr6Fm3GMG+z90yr2kbUWei3Euu960jV+cO4D3PK8TX1vfh9euaa29TayyXJsn7dVvppR7x5VKh7my3KRNv+Oo5F0KY9lnduIneDqltFwKwXcK9c7Teu5plG4AH3pSL4KnhiboVJsIck8TPiIRg4B/rHVpudyxkstyedVf0vLKz2/JC1KXlgsAK7ro9wPXZiqUzcDAwAB4Bsi9rq4ufP/738dRRx2F22+/He9+97sBAHfddRfe8Y534Gc/+xmOPPJI3HTTTchk9DP4733ve5FKpfD444/jK1/5Ci6//HJs3Lgx8r0vfvGLeOCBB/CrX/0Kjz76KHp6enDFFVc0/fcZGBjsv/A8L6LcqyVQgwOnaFNEFqVKCHZ2F7fZVZ5sR/U1pzRvf1TuUTP4YXVkLdD5CsYt0aoF7zwmWgINBBJiiV3GVSNONYHcC1/LeZf33IsjbKTIvUyIiAgjOBj90AndGGyzkXGAT53SW0WUdSRt3LZhAPecP4gH/nIRhnqiZuIcnr8wiY+d1IPjFybx9nUduEhDZATbKQUP0EmWlXUbLcvNJCzced4AvvmS/qrP43oqGjz3QZN71X/XomAO4vDeJD58Qg/+anV708pMOcQpy01YwGlL0qRCvUK0RJcp0p97N2ccLi033lDmDSHV8Lkr46uG60HwuSKp7yjolHsd5TAOen1FlkmThs1W7lV77vH7o8tyK/+vpyw3aVt8ObfGN6+i3KPaXFpXM2FLq79ldWWwvWceUq10VUo+rg9GpTwbGBgYAM8AuQcAq1atwt13341vfvObeOMb34iXvOQlWL9+PV73utfhP/7jP3D33XdjxYoV2u3MzMzg1ltvxVVXXYXOzk6ceuqpOPvss/Hd73438t2tW7fipS99KQYHB5HJZHDBBRfg0UcfbcXPMzAw2E8xlfeq1A9tjlUmIajyDtuKN5vNe+75/1KDtGBH2rEtfObUXixtt7Gy08EnTm5OKRXnz1L39prQ9yc99xowjNF51//N2o6meg9+9oW9eO1hNImkBmAUQdcdw2QfoM20a0X4eiwKablxQJUUB8kJsgQ28OGLFqfx+EVLsPOSpfibw6MEVtqxcEx/smb1gWVZ+LujOnHHuYP45Cm9Wp/K4GUmHQ7q9wQJ6GYQxp1JG+eubMNtGwZw3soM/s+RHbjq+PiqRYPnNqgBfli1uZgI4dnf8N5joxYEYTglouXMQ6LkmXqOUNW9youWewf3puxYabkczliSxouX+iTKsg4HHz6htfdfUGVIPaqkSa7g85S6KioTSzwRCsi+uZxCsl4E7Rco4rApZblsiStP/EmkolqXa1fZU484zsHXl6jcYw5zsD2vH+rAIYH3rgpv45Td/Ua5Z2BgwOAZc3K2LAsbNmzAhg0b2O9s374dhxxyCLt806ZNcBwHa9asKX92zDHH4Je//GXku5dccgk+8IEPYOfOnejp6cHNN9+MM888U2zj8PBwjF/y3MKB+JsMDOJix7wFoJLC2uUUy/fErunqZQAwmHKxadMm7XYdi+5Y7X56G4ZHPdiTDoDqmdj5mSkMD+8r/z0E4IfHl/6YnkIzbtV9I9H9NoLZmWkMD482tI35qSSAanVWbmocw8MjdW1v+1z0vAXhzIzi2nUu3v3n5qgyFszuxJbNHiy0wUN1R9vKz2N4eBibdkV/Y9xn77ldFr4e+D1Xr8nW/NyeHK/e/+69ezE66QCoTwmUmRsDEErXLP1WAJidSiHcfRjZvg3DY42rEBt7Z1WTsLt3bMfwrC81mp5NI3w8qvdVve7EyG4Mw/cnvHihjdu2V66nD9ZxjhR6AHxouf//PVtHsKeurRg8N1F9jY2NjmJ4eHf5745i9L5qVh+uWdt5kQOs7cjg8RmeXNi6ZTPaHOAwO4Hwc2RsZDeGnSLWFKqf4xcszpfbGH5vK4zv3IbRfU5kmzuf3IzdMXmqTxwK7DnEQm/CA/ZMYbipN2DoGTK6r3x+941Ej8XIU08gn6TXdednMDw8BgDYuSe67uZSP2UncaxSlldenp+PPvcU9uzcjuEYNg0cXrc0iW/v8H9AX9LDmvmny/0YN59BmJYcKe1vx2y0zW52rnz+vUJ03enxMQwP78HMZPRdCwD79uzGU8Xi/2/vzsOjKs/+gX/P7MlMJpnsJIEQyASyoCxFCIvwuhULuFQBBbW1Ilqk9leFKi9Xpfa10ap5fUVRq7b1si2Iqf1V0CJFrZTlpT9rRQgFE8Mmi0UxIcmQkG1+f4SZzPKcMzOZmczMyfdzXV6Sc2YmZ5KceZ5zn/u5b/j+HAGg5cJzfcdJly8ujBPnz/mffyeOHkGn0YmTgvmiQeN0H7PotZtPn0R9Rw/ONvr//gDgzJenUa895f761xXAO1/qUJjUg0k46TEn9H5PKVonDjUEnqcSJTLGL+TZ7XbF/XHRpu3zzz9HdXU1XnvtNXzxxReyj3M4HLBave+0Wa1WtLa2+j125MiRKCgoQGlpKbRaLcrKyvDEE08oHkegH1aiqa+vV917IgqF46sOAH1BpGyLEXZ775V1Z2MnsMd7Zn9pvtm9X8n+fzYIt48aORzDLDqMNbcDHoE8AMhIs8Jut4X4DkKTBwfwWVPEXi/NmgK7PT3wAxVkN54FTnl/Rhdkp8Nu71/WhKm1C/jo37L7i/KycVuJGZuavsL7J8/363t4GmsfjqEWHfS7TsC32WJmSjLs9mHo+PwMgHavfcF+9toB/D61Da8fOodxGQYsq7AEXHrsK7u1GTje4v7aasuApv08gI6QXsflosIc4Eij17ZUcxLs9t4M+/TTjcDpc177R4/s/TmFI+wxa8cJry+HDyuA/UJhf+2B0wA6vfZ7fS+f5xYVDIF9WO/FXLHTieOGVvzfw224JNuAeyfkedWIIgqKz99Yerr35+CoprPY8qX3Z2Uk5nCRngvuGOXEyXPdqP6kBb+tP+e3f7S9GAathGsyOvF4g/cYW5CXC/vIZNgBVOta8dz+VhRbdaiamoucC5lLlnPdwD/8rwXGlhTh790O4GiL1/ZRJaG9t1EhPToEPr/fnKxM2O29GVhDnA6gwXtsvmhUcV/2nM9zs9P6xt4URzNwxPs9u36fZof/zypJr3Hvtx7+CmgSj4MjPD4f++O/i5wYuq8Fp851455yC0al9QW3Uj49DTi8P29d30/f0gX803sMT08xu8eXpH3/Btq7vPbnZmXAbk9BVtNZ4KT/NV/+kFyMGmYCdp/y25eb2XueZTuagc9b/PYPKyiAfYgRthNfA2e8O0+PLi5ChkmLjq/954sGTd/vIbvFewwGgNKiobBnGpB7vgU40ux/zLk5sNu9M9sn+T0Kfn8bmck6XtuRqjF+EZ6oBveOHj2KL7/8EpmZmRg+fLjf/iNHjqC6uhobNmxAZ2dnwFohZrMZLS3eH57Nzc2wWPzrId1///1ob2/H4cOHkZycjKeffho33ngj3nvvvbDeExElDt/ueDaP5XWiVZNTcoOb6OpkuuW6ltKIluWGsRI1aHJLdADgqgIj/nI8tGBXtJblhtdQQ/m5lw7p/R3KddULVYapr0Zjh0/dNldjlLmFSdh0tC+4NzEr+DpyADC7MAmzC+WzEQOJ9LJcUedmY4BlU5Ho9hxpnku4Rlh12HOm72IzUPzUc1mcJEn4QUUKflAReEkiUX/l9rPm3kAzaCUMT9EhU6bul2uZY2ma/yXGv8/1deu+Y7QFd4z2n7/LrTi0GjRoD7P+5UDy/EjsFiTIKS2L9Sw5oNTkV7TsNinAZ3Uw3z8YJp2ElePEN+mUlrgGqtkqbKhxYZvcsly9Rn6fQeH79h5X32vIPVd4TB4vJ9rvKs0RTM29UHBJLhEpiconxK5duzBp0iSMGzcOV111FcaPH4/Kykp8+OGHAHo72a5atQqTJk3C73//e3R2duKKK67A+++/r/i6xcXF6OrqQkNDX9ZMbW0tSktL/R5bW1uLhQsXwmazwWg0YsmSJfjoo49w5swZv8cSkTp97TMrTve4GBFNuKbk+C+dEJGbE7smr6KLtFCzsfpDLr5SkqoTXkQFohQsDJaoflIwTUvkKAVJy206DL/QdS7IkneKknUSknWuCbp4PwDMHmZyd9RN0Ut4YnJkaigGy/dvq7PHGVZwTxQYDVhzLw6De66i5ACwcpx3YO5XM5SzaCNdj4ookGt8Gjx8syByJRaiQVQ7VUJfnTCtRsKIFO8BYEJW4DFWLzj3UvQSdBpJtgt4PPKsuRfqcXt+nnYoPFf0MeWZVaw0Xka6oUag19Yr1L7zunkkmHe4A3Qy8W+tJCk22wDka9/11eSTr/UnOia9xunxb4Wae7LHJd4eCIN7RKQk4p8Q9fX1uOGGG1BXVwen0+n+7+DBg7jxxhtx5MgRzJo1C88//zw6Ojowbdo0vPPOO6ipqcHYsWMVX9tsNmPu3LmoqqqCw+HA7t27sXnzZixYsMDvsePGjcNrr72Gs2fPorOzE7/61a8wZMgQZGRkRPotE1Gc8gvueUyK0gwav+wde2pwycyyHeouTECtglnkuQHIOJCLmb16WXrA7mpJgquEqGXuRalb7reG9WW/RSI4kx6gQLgrA9Gs1+D9uVl46+pM/L9v52BsZnBB4kjx/b13OSHbLTeQydkG4YWM5+9R9CsQ/Z4H2hOTU93/vq0kGVlJfVeC9lQ9/nBlBhbZk/H0lDRcN1w5U9ISxt8oUX8UWHRYNS4FWqm3G+aKsfHdcEV0jvh+Fj0/3eYeW76Rpcek7MCfjUbBB4yr2UY4Ny0Gmuc8INTj9syEVvosF92A8xzLlbLDgmke1l+im2uu7ycaS72zDUWvp5x9p9f0ZlgLO+26O96Kn+sKhip1xBU1K/NqqCF4aVe3XLlj7u8NXxuDe0SkIOKfEM888wza29sxefJkbNmyBcePH8eBAwfwzDPPQKvVYvbs2dizZw+ysrKwfv16bNy4EZMmCasMCFVXV6OtrQ12ux2LFy9GdXU1SktLsWvXLq9mHI888ghMJhMmTJiAkSNHYuvWrfjd734X6bdLRHHMb1muZ3DPqMH8EX0X+L+YlBqwNICLKI6hkfruxIpe56v2/heuDpZcpp1OAgJ99yxB19ZIxGtEWWDhLcuV37ewuK/wtNyy3FAy+jI8AqKi7+uZXWHRazAt1yhckh1tvsG4rh6nb8mioP1kgjVgZoVoiZlcV7+BdGepBTuvzcZfZmfi6Sn+2ZNXFJiwdpoN3xll9jtHr8zvy5LKT9ai3Bba0mqiSFgx1ooTt+Th05ty8Y0gstxiSdSl1vezaFKOEXtuzMHW2Vl4++qsoAIaos+f1AslNdrieFnunaP76qeZdRK+XdQ3vwj1uD2DXflm+TFFFJAyBVji6tLfZaHBEGVfKi5xDRCQNCgsne19TYXsuwCdg5VuTLnGCaWgISDuxu4KZspNd/o7DWJwj4iURLzm3s6dO5Geno7169cjLa13cm02m3HLLbdAq9Vi6dKl0Ol0eOutt/pVLNFms2HdunV+26dMmYITJ/qKjqanp+Oll17q/xshooTX1CEf3AOA56b3Xuhb9BqMSQ/+Yl40KbMZNIrBwTPt3bL7IkVujqqVJEhQvrjISdLgWKv3MWojMPkXTZzDyYqSuyB5dloaiqx9Q5oo+8P1fN/aeXIyPDP3BO8jXurM+V7wdDn7l+Hyysx0TM014sPT/o04TB7Xl8H+/GKhPITz2NMTlWl4YHcTWjqdeGiCNSJ/+0RKRBneABKmWYtoWa4ogJKTrHU3ywiGaBx1lXKI58y9/xxvRVu3E8cd3fg/Yywwe/x8Qj1uzxtHt5WYUfVxM1xTiMcm9WUoB8qyVs7cG9hlua4xWbTP829edFhK9fp6t1/4vxZo85lqBcr6c+13KvyKREFpg8eyXNGya9ffsfwxM3OPiCIv4sG9U6dOYdq0ae7Anqcrr7wSAFBZWckuKEQUdT+fmIqV46z4ur0Hjed7/C4wNJKEyn50i7PpnTBpAc943XdGJcs/AQOTuSeXFaHVABdn6JFl0uBLmePITtLCt5toJOIbogsIcxjdReSue+cM815maZC5lnSEkEFxcUZfoGiYRYcjLd5XDeFkIEaS7++9q8fZr2W5ucmuZUT++zx/j75dg9VgeIoOG67MjPVhkIrdW2HBmtreTp96DXBLiTnAM+JbqsH/8y9a8SJXsGtZucWredHi0fHzM7QZNXh2mriWZ6AbWsMsWq+ba9M8mnulGTV451tZ+G39OYxK1WFxad97VqoFCyhnukc3uCf//UTHZPJaliuqbycfGPR8jl6SAJ8bmX3LcsXH6rpxpTSsKTX5AJQzMwMFJEPFmntEpCTinxBtbW3IysoS7svM7J04ey6fJSKKFkmSkKLXoDBFh7GZhogtmTRpgUcmpsKsk5CbpMF/V6bhJ+O96yP51vT6zgBcyMlNXrVSbzHy316W7u4m6ys7SstyI90tVy470vdCUy5zLxRXFvQVuC8R1GNMjpO6bL4/4i4ncL4f2XVKGQ6eP0+lAu9EJHb/xSn4Tkkypuca8NvL0hM+A0e0XDRajaNcwb2J2QbcfKH8QrlNh3vHhN4oKhZuH2X2uln2nz4Nfh6fnOpexnlNocmvbuvYTAOqK9OwpMziVQJB2FAjQHMKl0g0nZIjzHS78P5EY7jnlEB8c0l+HwAkKwQOXUuE5X4WrqCj0pApbPLhsUmpYYrcvKy/50qBJTG6ahNRbEQ8cy8YGk1iT2iIiBaXWnD7KDMkSVxvbPUEK7adakfjeScKzFossitn9kWCXMzMNdefnGPExllGPL2vBav/0ez1mOwkwYVaBOqoiTLowmmoIWLRSX4XDHI190JxiUfx92JBcE/UhCQWfINxnd1OdPYju86gcIFk9OzeGMfLconiVapBg6enKndpTiRDLf6fiV1R+mxw3RDSSBKen27Ds1PTZMfeeJSdpMXvLkvHSwccKEnVYWm5d1By1tAkfPTtHJw534OLQigtIAqUeWa3KdXci8QYKfvawkw3+e/neSiieYwxwNJaV/BXWOtPoUsv0BfcU/rLFTXU8HyP7f3I3As2c/JWezJ+W38OQG/5lCvyTQGeQUSDWVSCe6dPn8bOnTv7tX/q1KnROCQioohTqstVZNXhw2/nYP/XXbgoQz8gWRpyFzq+E3xR5lyOILgXrcw9S4SXs1oFy8NEE2etJC58LVKZY/C6sy7K3AtneXEk+f5++9uZ2XWxIrroM6l8WS4RhUb0GdvUEZ3gXpLPmJGINTG/NSzJq6O7rwKLDgURSET0HJaU6rpFs6qEaC6i9DvTeOwTPc4VtJPLNnQtRRbdN1TqlquV+raHmrlnDFBzz0VumhDsCoafX5KKJJ2EL9t68MMxlqgGZYko8UUluPfee+/hvffeE+6TJEl2vyRJOHPmTDQOiYhowGWatJiRN3BLKJSW5XoSBaVE3XLjseaeSKpgxi+6CNBrgG6fYtuigF+qQcL/+HRbtcdx5p7vhYfShYYSd1dBhYLmQG9mIBFRgVmL447oN4vyDe6RPM8gltJQq9QALFzOAA28fAVcluvKvpMZc13BPVHgS6+Qke5508qp0FFDNLfynGMsKTXjD4fa3F/f4rFSQ275bbANuawGDR6f7F/HnohIJOLBvYKCgqgOGEREJCa3jNZ3viu6YyzKpgul+YQc0bw20rV+rKLgnmiSr5H8uhbeWWrGmfYevHfiPC4dYsQ95RaMStP5vaaovlR/g2iRFihzL9iMRaWae57dcju5LJeIMHDBveQ4uZGSCDyDWNGqgRiIUudZEe9lufL1+uSCla7gr7irbeDXBQIsyxX8GD2PZWKWAfNHJuH1hjaMStVh+cUpwsd5CtRkhYioPyIe3Nu3b1+kX5KIiIIgn7nn/bVoUimaFDdHYP2lqPZbpG8Aibo2iur7aCX/i9FZQ02YmRe4ho1omVFRSnwUtg4U3MswaWDUSvi8Vfki3FW0XBQY9crc47JcIsKF4v6no/994qV5USLQe2XuJcbPzXN1gbi+neT1f1/uzD2F5wbO3JM/PtH4r5f6niBJEn453YY1U2zQaXyzJ+WOOT7KehCRuvCThYhIJeTm8X7LcgVZeqKJb3Nn+Blaod7B7w9x5p7/47KStHhoghWudz85XffznAAAGk5JREFU24AZMt2DRdZO61saMzFLjzEhFD6PJt+LB9/gnkEjocwW+FhdryO65vAMls716QQ9Jcfg+3AiGgTyI9SB3pfN6P2ZNjmbnzHB8hzLYxXbC3XY9wzoCbu1u5fWirPKXcE30f6+cU35plXIx+zzcpIkwaST/L6PaPWtRvLOhiciipSYdMslIqLIk1uW69dQQxDJE90Rj0Tm3iXZBlh0ElovBJyuyA8+mBYsUc09Ua2/ArMW80cmY3SaDifPdePyfFNIWYSL7GaMTtPjhKMbVxWE9txo8r14ONfpG9wDCi2BryTcF1Ci4uEeP89b7cl4+UArDrd0w6qX8Nik1H4cNREluvFZ0Qm6PVVpw/e2fY0eJzAp24BLQ7gJM9h5Bri6Y1RCIdTv6jn9EAXDXFMW0U1Iz3qMov2uG32im1amCAb35IgCjmadFDfzByJSFwb3iIhUIrxluf7POxuBzodJOgn/MzUNP/1HM2xGDX76jcgHgqyC9yMKVhZcqJt3UYYBF2X073tNyDJgQlb/nhstvt0FHV3eQVmDVnK/dyVKF1CewT2rQYNt12Tj4686YE/VIy+I1yYi9Zk9zIRhFi2OXVjy/+DYlADPCM51RUmwp2bjhKMbM/OMDISEwPPzW65sbpktupd/gTL2i1K0ONzSVyZiSk5f8FYpw040rps9Ji9KmXuifZ6vlxZiMeDgg3v+24JtpkFEFCoG94iIVEI02dRI/jXuxMtyRRPqyBzXjSOSceOI5MAP7CfRslxh5l4Q2WuJyOTzXlt8Mvf0GimoAJxraZNvsLD3Nby/tho0mBFErUIiUi+dRsKW2Vl45VMH8s1ary6h4SpP16M8TkofJBKdV+ae/36rQULVJdHNtg50W7C6Mg23vf81Wruc+N4oM0ZY+y5HRXEvd908wbgeMHPPtSxX8LqeY+e9Yyx4+aDD/fXPvmFVfA/hZu4REUUDg3tERCohuuMtmoCaZTLd1kxNw707m9zbVo1TntzGyrwRSag51Aag9/3dVOx/QSkKTIo63qqBbxaAb2dcoxbIC7M2FptVEpHIkGQtVsbpWDEYeQaTRJ3N/zU/Fxa5Fq4REii4d1m+Cfvm56KlswfDLN6XosKOtwrdcpO0nsE9+ZuUgW5gDrPo8JuZNrzy6TmUp+twZ6lF8T0EOyaKVkUkR/nnT0SDF4N7REQqIZpsirYlCTZqJGDeiGR89GUHdn7RgTmFpritc7Ti4hTsb+zE8dZurBibgiGCwJVoIj90kAT3fAWbuaeEy+KIiOKfZyJ7p2B9bLQDe0BwjbRsRg1sRv9jEQ1nroZOwmW5euXgnmKjKJ+50PVFybi+KLjsU60UXNkS0TFZmLlHRFHC4B4RkUqI7niLmmyIAjXne5xI0kl4eqotKscWSSVpeuy6LkfxMeKGGuoc8gIt8TFoJGbuERENAp7zgK7we2L1S6TbeGgVAnSeNytFZfMMCjX3RPOEYAU7mxBm7jG4R0RRwrxgIiKVENbck/mUtxm9HzxMZfXoRD8LtTZ+CHShYND0NtUIh+C6iIiI4oxnYp5viYaBUpTS/7FW6ZhFmXueNfdENzhdP49A3XJDFfSyXMHNVFFpFCKiSGBwj4hIJUQxHtHEEgCenWqDRSdBIwH/NdGKZLlWuwlKVGsoSaV3ywO9r/4E9nyDv6PTWNieiCjeTM42eH19ZUFfo6NYLf9cUmqBySO+91RlWtDP7VHI+xNl5nlmrotuQrmz/gRzoXBuerFbLhHFI3VdzRERDWKiLqdyE9DZhUk4eFMujiwcgh9UpET5yAbe2AwDrIa+N39NoXo7u2okSfFiQZTtEMgzU23u13xgbIqwNhIREcXWzyZakWnq/Xz+QYUFw1P6FozeVWaB56f/ynEDM9anGTXYOicbd5eZsWZqGr47KvguyoL7cm6izDzPm1tKiYqiIJspjGT+4cnBrXkW1txjQw0iihJ1FiAiIhqERPEdpbvLap5gGrQSXv2PdFT9swUZJg3+a2JqrA8pqpJ1Es51iS9t9BcuYH5YYcHTta1Bvd6cwiT8a74R57udyAmzXh8REUXHJdlG1M7LRXu3E2k+N2HyzFq8PMOGlw86UJqmx9Jy5Q6wkTQmXY/HJgWfsecSzrJcpUYe4dbce3JyKpbvPgsAmJprwGjLuaCeF6jDLxFRJDG4R0SkElrBshPRne7BYmaeCTPz1Jux5ymYzL27yizYcrwdB5u6gnpN3wtFIiKKPyadBJPMGHDDiGTcMCL4zLlYUw7Q+W9LDjJzT9gtN4T50eJSC8rT9Tjd1oOrh5pw9FBTUM8TNTAz8n4ZEUUJg3tERCohmrwO4tjeoKLUMdeVnZBn1mL7tdlo6ejBove/xv/+u2OgDo+IiCggpWW5otIjwZadENXcM4ZY+64yxxjS4+WE2+CKiEgOb8sTEamEaL7IOeTgoJS555ntoNdISA+n0BAREVGU9Cil7gl4Lrd1KjxXXHMvNhOkUDIGiYhCweAeEZFKiJZ/0OCg1DG3Pw01iIiIBlpwbSr6eAbtlMKCoqw/fYyGRj3vuhJRlDC4R0SkYqHdA6dEpbQsVxTcCzE5goiIKOqUGmqIiIJ2wYrV/VCWsyWiaOHHCxERUYJLFhVcvMAgWIXL2B4REcUbpZp7Ip7Zd6GOa7FqOMaae0QULQzuERERJbhkhfVFosy9ohTW3SMiovgSTs29UMUqxsZSGUQULQzuERERJTjFhhqCK5gHx1m9vn7xUlvEj4mIiCgUd4w2e329sDhZ8fFazyvZEFP3YhVjUxqviYjCweAeERFRglOuuee/bXiKDn/6ZgYW2ZPxVGUa5o1IiuLRERERBTYxy4Bb7L0BvZJUHVZcnKL4+HACZboBKrp3Q1Hf+Jqil3BFgXFAvi8RDT4JF9xrbGzEokWLkJeXh4qKCtTU1Mg+ds+ePbj66quRn58Pu92O559/fgCPlIiIaGAoXeAYZdYezcwzYe00G24fbWanZSIiijlJkvDsNBtO35aH3ddno8iq89o/f2RfoMysk3D1UJP761Br7g1U5t5Pv2HFVQVGXJyhx0szbIo1comIwqEL/JD4snz5chgMBtTV1WHfvn1YsGABKioqUFpa6vW4M2fO4MYbb0RVVRWuvfZadHR04OTJkzE6aiKi2GBX1MFBcVku6/sQEVECkWs68dB4K86e78Gpcz14YGwKzPq+QNmMPCNqDrW5vw5UW3aghsahFh1evzJzYL4ZEQ1qCXXrwOFwYOPGjVi1ahUsFgsqKysxa9YsbNiwwe+xa9euxWWXXYb58+fDaDQiJSUFo0aNisFRExHFDmN7g4NZqVtuQo30REREYgUWHTZcmYm/XZuN2YXe5STmjUhGSWpv3opRCzw9VbmWrJYZ60SkMgmVuffZZ59Bq9WiuLjYvW3MmDHYsWOH32M//PBDlJWV4aqrrsKhQ4cwYcIEPPnkkxg6dKjs69fX10fluGNJje+JKB7E77nlXXy6q7Mzjo+VIqX5jBaAuI7PV//+AvXd3QN7QP3Ev1WiyON5RYPFy2XAR2c1GJbkxJDWY/D+0/eeHyU1n0J9fU+/vxfPK6Lo4Lklz263K+5PqOCew+GA1erd4c9qtaK1tdXvsSdPnsQnn3yCP/3pTygrK8NDDz2ExYsXY8uWLbKvH+iHlWjq6+tV956I4kFcn1s7Tnh9qdPrYbfL39QgdRhhaAPqvhbuG16QB7tHXaJ4FdfnFVGC4nlFg81FMturu1tx//+eBQBMyTHg2vH5/f4ePK+IooPnVngSKrhnNpvR0tLita25uRkWi8XvsSaTCXPmzMH48eMBAA8++CBGjBiBs2fPIjU1dUCOl4iIaCCE2i2XiIhoMLljtAVlNj1Ot/VgVgLc8CIiClVCBfeKi4vR1dWFhoYGjBw5EgBQW1vr10wDAMrLy726/7n+7WR1eSIaRPiJNzgoNtSQKUxOREQ0mFTmiMtXEBGpQULdzzebzZg7dy6qqqrgcDiwe/dubN68GQsWLPB77KJFi/DWW29h79696OzsxOOPP47KykqkpaXF4MiJiIiiRym4x8w9IiIiIiJ1S7gpf3V1Ndra2mC327F48WJUV1ejtLQUu3btQn5+X+2EGTNm4KGHHsKCBQtQXFyMQ4cO4aWXXorhkRMREUWHcnCPmXtERERERGqWUMtyAcBms2HdunV+26dMmYITJ7wLyd9xxx244447BurQiIjiDisRDA4mhaW3Bi7LJSIiIiJStYTL3CMiIiJvJi7LJSIiIiIatDjlJyIiSnBKmXt6LsslIiIiIlI1BveIiIgSnFJwz8hluUREREREqsbgHhERUYLTaSTIrczlslwiIiIiInXjlJ+IiEgFkmSie3pm7hERERERqRqDe0RERCogtzTXwJp7RERERESqxuAeEZGKOZ2xPgIaKHK19bgsl4iIiIhI3TjlJyJSMScY3RssRMty9RpAkpi5R0RERESkZgzuERERqYBoWa5ZrssGERERERGpBoN7REREKmDS+m+z6DnMExERERGpHWf9REREKiDK3LPomblHRERERKR2DO4REakYK+4NHqKae1yWS0RERESkfgzuERERqYCoWy6X5RIRERERqR9n/URERCqQJGqowWW5RERERESqx+AeEZGKrLg4xevrleOsMToSGmgmwRJc1twjIiIiIlI/BveIiFTkrjIzxmXqAQAz84y4oSgpxkdEA0W4LFfHYZ6IiIiISO10sT4AIiKKnEyTFu/OzsK5bifMOgkaiZlbg4VoWS4z94iIiIiI1I/BPSIildFqJKRoGNQZbETLcllzj4iIiIhI/bheh4iISAXEmXsc5omIiIiI1I6zfiIiIhUQ19xj5h4RERERkdoxuEdERKQCrLlHRERERDQ4MbhHRESkAqKae1yWS0RERESkfpz1ExERqYBJ67+NDTWIiIiIiNSPwT0iIiIVMLHmHhERERHRoMTgHhERkQokCZflMrhHRERERKR2DO4RERGpgLBbLmvuERERERGpHmf9REREKiDqlsuae0RERERE6pdwwb3GxkYsWrQIeXl5qKioQE1NjeLjOzo6MHHiRJSVlQ3QERIREQ08vUYQ3GPNPSIiIiIi1dPF+gBCtXz5chgMBtTV1WHfvn1YsGABKioqUFpaKnz8mjVrkJmZCYfDMcBHSkRENHC6nU6/bRqJwT0iIiIiIrVLqMw9h8OBjRs3YtWqVbBYLKisrMSsWbOwYcMG4eOPHDmC119/Hffdd98AHykREdHAyk7SxvoQiIiIiIgoBhIqc++zzz6DVqtFcXGxe9uYMWOwY8cO4eMfeOAB/OQnP4HJZArq9evr6yNynPFEje+JKB7w3KJ4NDPDgA/O9A7tS4Z1JNzfaaIdL1Ei4HlFFHk8r4iig+eWPLvdrrg/oYJ7DocDVqvVa5vVakVra6vfYzdt2oSuri7MnTsX27dvD+r1A/2wEk19fb3q3hNRPOC5RfHqDyOd+POxdlgNEmYMMUJKoGW5PK+IIo/nFVHk8bwiig6eW+FJqOCe2WxGS0uL17bm5mZYLBavbQ6HA6tXrw7YbIOIiEhNdBoJ1wxPivVhEBERERHRAEqo4F5xcTG6urrQ0NCAkSNHAgBqa2v9mmk0NDTg2LFjuPrqqwH0dsxtbm5GSUkJtm7disLCwgE/diIiIiIiIiIiokhLqOCe2WzG3LlzUVVVhTVr1mDfvn3YvHkztmzZ4vW4srIy7N+/3/313//+d/z4xz/Gtm3bkJmZOdCHTUREREREREREFBUJ1S0XAKqrq9HW1ga73Y7FixejuroapaWl2LVrF/Lz8wEAOp0OOTk57v9sNhs0Gg1ycnKg1bKbIBERERERERERqUNCZe4BgM1mw7p16/y2T5kyBSdOnBA+Z/r06fjXv/4V7UMjIiIiIiIiIiIaUAmXuUdERERERERERES9GNwjIiIiIiIiIiJKUFJTU5Mz1gdBREREREREREREoWPmHhERERERERERUYJicI+IiIiIiIiIiChBMbhHRERERERERESUoBjcIyIiIiIiIiIiSlAM7hERERERERERESUoBvdUqLGxEYsWLUJeXh4qKipQU1MT60Miinvnz5/HsmXLUFFRgYKCAkyfPh1bt25179+2bRsmTpyIIUOGYM6cOTh27JjXc++55x4MHToUJSUlePbZZ2PxFojiWkNDA3JycrBkyRL3tpqaGlRUVCAvLw8LFy5EY2Ojex/HMqLA3njjDVxyySXIy8vD2LFjsWvXLgAcs4j66+jRo5g3bx4KCwtRUlKCFStWoKurCwCwd+9ezJgxA0OGDMGMGTOwd+9e9/OcTidWr16NoqIiFBUV4aGHHoLT6YzV2yCKqRdffBEzZ85EdnY2vv/973vtC2d8UnouMbinSsuXL4fBYEBdXR1eeukl3H///Thw4ECsD4sornV1dSE/Px9vv/02jh07hlWrVuH222/H0aNHcebMGdx6661YtWoVDh8+jHHjxuF73/ue+7mPPfYYDh06hH379mHTpk1Ys2YN3n333Ri+G6L4s3z5cowfP9799YEDB/CjH/0Iv/zlL1FXV4fk5GTcf//9Xo/nWEYk769//StWr16NtWvX4vjx4/jzn/+M4cOHc8wiCsPy5cuRmZmJTz/9FNu3b8fOnTvx8ssvo6OjAwsXLsT8+fNx5MgR3HzzzVi4cCE6OjoAAK+88grefvtt7NixAzt37sSWLVvwm9/8Jsbvhig2cnNzsXz5ctxyyy1e28MZnwI9lxjcUx2Hw4GNGzdi1apVsFgsqKysxKxZs7Bhw4ZYHxpRXDObzVi5ciUKCwuh0Wgwa9YsDBs2DHv27MGmTZswevRoXHfddTCZTHjwwQdRW1uLuro6AMBrr72GFStWIC0tDaNGjcJtt92GdevWxfgdEcWPN954A6mpqbj00kvd22pqajBr1ixMnToVFosFq1atwqZNm9DS0sKxjCgIjz76KH784x9j4sSJ0Gg0yMvLQ15eHscsojAcPXoU119/PUwmE3JycnD55Zfj4MGD2LFjB7q7u7F06VIYjUbcfffdAIC//e1vAID169dj2bJlyM/PR15eHu655x6eVzRoXXPNNZgzZw7S09O9toczPgV6LjG4pzqfffYZtFotiouL3dvGjBnDbAeiEJ0+fRoNDQ0oLS3FgQMHUFFR4d5nNptRVFSEAwcOoKmpCadOnfLaP2bMGBw8eDAWh00Ud5qbm1FVVYVHHnnEa7vveVVUVASDwYCGhgaOZUQBdHd34+OPP8aZM2cwbtw4lJWVYcWKFWhra+OYRRSGu+++G2+88QbOnTuHkydP4t1338Xll1+OAwcOoLy8HJIkuR9bXl7uHpcOHjzI84oogHDGJ6XnUi8G91TG4XDAarV6bbNarWhtbY3RERElns7OTtx55524+eabUVJSonheuc4tz/1WqxUtLS0DesxE8ernP/85br31VhQUFHhtlzuvXJl7HMuI5J0+fRqdnZ148803sXnzZmzfvh179+7Fk08+yTGLKAxTp07FwYMHMXToUJSVlWHs2LGYM2dOwHGptbXV77xqbW1l3T0iD+GMT5wbBsbgnsqYzWa/CVpzczMsFkuMjogosfT09OCuu+6CwWDAE088AUB8XrW0tMBisbjPLc/9zc3NSElJGbiDJopTe/fuxbZt27B06VK/fXLnVUpKCscyogCSkpIAAEuWLEFubi4yMjKwdOlS/OUvf+GYRdRPPT09uOGGGzB37lycPHkShw4dQlNTE1avXh1wXLJYLF77XeecZ6Yf0WAXzvik9FzqxeCeyhQXF6OrqwsNDQ3ubbW1tSgtLY3hURElBqfTiWXLluH06dN49dVXodfrAQClpaWora11P87hcODw4cMoLS1FWloacnNzvfbX1tZi9OjRA378RPFmx44dOHbsGCoqKtxdzzZu3IhLL73U77w6cuQIzp8/j5EjR3IsIwogLS0N+fn5wsABxyyi/mlsbMTx48dx5513wmg0Ij09HYsWLcLWrVtRWlqK/fv3e2Xi7d+/3z0ujR492uu82rdvH88rIh/hjE9Kz6VeDO6pjNlsxty5c1FVVQWHw4Hdu3dj8+bNWLBgQawPjSju3Xfffairq8Nrr73mzooAgDlz5uDAgQN488030d7ejscffxzl5eUoKSkBANx000144okn0NTUhLq6Orz66qtYuHBhrN4GUdz47ne/i48//hjbt2/H9u3bcfvtt+Oqq67CH//4R8ybNw/vvPMOdu3aBYfDgaqqKsydO9educexjEjZwoUL8eKLL+LLL79EU1MTXnjhBXzzm9/kmEXUTxkZGSgsLMSvf/1rdHV1oampCevXr0dFRQWmTZsGjUaDF154AefPn8eLL74IAO5GUTfddBPWrl2LkydP4tSpU1i7di3PKxq0urq60N7eju7ubnR3d6O9vR1dXV1hjU+BnkuA1NTUxEIAKtPY2Ih77rkHH3zwAdLT07F69WrMmzcv1odFFNeOHTuGiy66CEajETqdzr39qaeewvz58/HBBx9gxYoV+PzzzzFhwgQ899xzKCwsBACcP38e9913HzZu3AiTyYQf/vCHWLZsWazeClHcevTRR3H48GH3RVFNTQ0efvhhfP3115gxYwaee+452Gw2ABzLiALp7OzEgw8+iJqaGphMJlx33XX42c9+BpPJxDGLqJ/27t2LlStXora2FlqtFtOnT8eTTz6JrKwsfPLJJ7j33nvx6aefoqSkBM888wwuvvhiAL2rP1avXo1XX30VAHDbbbfh4Ycf5rJcGpQeffRR/OIXv/Da9sADD2DlypVhjU9KzyUG94iIiIiIiIiIiBIWl+USERERERERERElKAb3iIiIiIiIiIiIEhSDe0RERERERERERAmKwT0iIiIiIiIiIqIExeAeERERERERERFRgmJwj4iIiIiIiIiIKEExuEdERERERERERJSgGNwjIiIiIiIiIiJKUAzuERERERERERERJaj/D8zWloOailspAAAAAElFTkSuQmCC">
          <a:extLst>
            <a:ext uri="{FF2B5EF4-FFF2-40B4-BE49-F238E27FC236}">
              <a16:creationId xmlns:a16="http://schemas.microsoft.com/office/drawing/2014/main" id="{557ECDFF-3E67-6B46-AE66-1229CD03695B}"/>
            </a:ext>
          </a:extLst>
        </xdr:cNvPr>
        <xdr:cNvSpPr>
          <a:spLocks noChangeAspect="1" noChangeArrowheads="1"/>
        </xdr:cNvSpPr>
      </xdr:nvSpPr>
      <xdr:spPr bwMode="auto">
        <a:xfrm>
          <a:off x="11239500" y="4673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23</xdr:row>
      <xdr:rowOff>0</xdr:rowOff>
    </xdr:from>
    <xdr:to>
      <xdr:col>7</xdr:col>
      <xdr:colOff>304800</xdr:colOff>
      <xdr:row>24</xdr:row>
      <xdr:rowOff>101600</xdr:rowOff>
    </xdr:to>
    <xdr:sp macro="" textlink="">
      <xdr:nvSpPr>
        <xdr:cNvPr id="8194" name="AutoShape 2" descr="data:image/png;base64,iVBORw0KGgoAAAANSUhEUgAABPcAAAQfCAYAAAB/DQwtAAAABHNCSVQICAgIfAhkiAAAAAlwSFlzAAALEgAACxIB0t1+/AAAADl0RVh0U29mdHdhcmUAbWF0cGxvdGxpYiB2ZXJzaW9uIDIuMi4yLCBodHRwOi8vbWF0cGxvdGxpYi5vcmcvhp/UCwAAIABJREFUeJzs3Xt8lOWZP/7P5DA5hwAhJIYgKSYkQFC01qVrFdu4tSVVW90WWdGVLh6h9YAHal27BVpKdFspbH8eWL+NFvGAK0VpVRQRRQuoEQKRRAhEIOdkModM5vj8/pjMZJ6Z+35mJpkkk/B5v16+TOaee+aeMM/MPNdc93XpDAaDAiIiIiIiIiIiIhp14kZ6AURERERERERERDQwDO4RERERERERERGNUgzuERERERERERERjVIM7hEREREREREREY1SDO4RERERERERERGNUgzuERERERERERERjVIM7hEREREREREREY1SDO4RERERERERERGNUgzujWH19fUjvQSiMYnHFlH08bgiij4eV0TRx+OKaGjw2BocBveIiIiIiIiIiIhGqZgI7t16662YMWMGCgoKcNFFF6GqqgoAcPLkSWRlZSE/P9/337p163zzbDYb7rrrLhQUFKC4uBgbNmxQ3e7u3btx8cUXIy8vDxUVFWhsbBzWx0VERERERERERDSUEkZ6AQBwzz334I9//COSkpJQV1eHiooKzJkzB+PHjwfgCfIlJAQvde3atTh+/DgOHTqElpYW/OAHP0BJSQnKy8vR0dGBxYsXY/369bjqqquwZs0aLFmyBDt37hzuh0dERERERERERDQkYiJzr7S0FElJSQAAnU4HnU6HhoaGkPO2bNmC+++/H1lZWZgxYwZuuukmbN68GQCwfft2lJSU4Nprr0VycjIeeugh1NTUoK6ubkgfCxERERERERER0XCJieAeANx3333Iy8vDxRdfjMmTJ+PKK6/0jZWVlWHmzJm488470dHRAQAwGAxoamrC7NmzVdf74osvAAC1tbWqsbS0NBQWFqK2tnaYHhEREREREREREdHQioltuQDw+OOPY926ddi3bx8++OADJCUlYeLEidi1axfKysrQ2dmJFStWYOnSpXj11VdhNpsBAJmZmb7byMzMhMlkAgBYLBZkZ2er7iMzM9M3T2QsdmcZi4+JKBbw2CKKPh5XRNHH44qGUq1Zh2OWOFw6wYWsxJFezfDhcUU0NHhsyRUVFWmOx0xwDwDi4+Mxb948vPTSS9i0aRNuv/12zJ07FwCQk5ODyspKzJgxA0ajEenp6QAAk8mE5ORkAIDRaERGRgYAT6aeN9DnZTKZfPNEQv2xRpv6+vox95iIYgGPLaLo43FFFH08rmgo7TzVi3//sANuBchLjcMn101GakLMbAwbMjyuiIYGj63BiclXX6fTKay5p9PpAACKoiArKwu5ubmoqanxjdfU1KCkpASAp46f/5jFYkFDQwNKS0uHePVERERERERj223vd8GteH5u6nHj/x3tGdkFERGdxUY8uNfW1oatW7fCbDbD5XLhnXfewdatW3HZZZfhwIEDqK+vh9vtRmdnJx588EFceumlGDduHABg4cKFqKyshMFgQF1dHaqqqrBo0SIAQEVFBWpra7Ft2zb09vZi3bp1mDVrFoqLi0fy4RIREREREY16HTa36vd/tNpGaCVERDTiwT2dTodNmzZh5syZmDZtGh555BH89re/xYIFC3DixAlcd911mDJlCubNmwe9Xo9Nmzb55q5cuRKFhYUoKyvDggULsHz5cpSXlwMAsrOzUVVVhdWrV2PatGk4cOCAai4RERERERFFhzeLj4iIht+I19zLzs7Gjh07hGPXX389rr/+euncpKQkbNy4ERs3bhSOz58/H/v374/KOomIiIiIiEhMYXCPiGjEjHjmHhEREREREY1ujO0REY0cBveIiIiIiIhoULgtl4ho5DC4R0RERERERIPiDn0VIiIaIgzuERERERER0eCw6B4R0YhhcI+IiIiIiIgGhaE9IqKRw+AeERERERERDQpr7hERjRwG94iIiIiIiCiI3aVg2wkr9jbbQl6XwT0iopGTMNILICIiIiIiothz3Vvt2NNsBwBU/tM4LC1Nl16XsT0iopHDzD0iIiIiIiJSOdhh9wX2AOD+j7s1r8/gHhHRyGFwj4iIiIiIiFQaTK6Irs9tuUREI4fBPSIiIiIiIhoUt8LoHhHRSGFwj4iIiIiIiFR0EV6foT0iopHD4B4RERERERGpxEUY3WPiHhHRyGFwj4iIiIiIiFQGm7mnKAo+bbPjhMkZrSUREZFEwkgvgIiIiIiIiGKLLsLoXmBDjf/Y3YWtDVYk6ICnLx+PHxamRm9xRESkwsw9IiIiIiIiUok4c88vuPdltwNbG6wAAKcC3PJeV/QWRkREQRjcIyIiIiIiIpW4CFP3FL+NuQc7HNFeDhERaWBwj4iIiIiIiFREoT1Fo2uG/0ikgUEiIhocBveIiIiIiIhIxR3UIiO4rp5sjLE9IqLhxeAeERERERERqbjcwZc5BJd5qYJ70V8OERFpYHCPiIiIiIiIVFyCLD1n2Ntyo78eIiKSY3CPiIiIiIiIVFyCQJ5TI3NPYeYeEdGIYXCPiIiIiIiIVCLN3POP+7HmHhHR8GJwj4iIiIiIiFREwT3tmnv9ExjbIyIaXjER3Lv11lsxY8YMFBQU4KKLLkJVVZVvbPfu3bj44ouRl5eHiooKNDY2+sZsNhvuuusuFBQUoLi4GBs2bFDdrtZcIiIiIiIiEnMJWuM6tNrl+g3FMXWPiGhYxURw75577sHBgwfx1Vdf4YUXXsDq1atRXV2Njo4OLF68GA8//DAaGhowd+5cLFmyxDdv7dq1OH78OA4dOoTt27dj/fr12LlzJwCEnEtERERERERiTkEcT9RB10sj7AdAndlHRETRFRPBvdLSUiQlJQEAdDoddDodGhoasH37dpSUlODaa69FcnIyHnroIdTU1KCurg4AsGXLFtx///3IysrCjBkzcNNNN2Hz5s0AEHIuERERERERiYmS9LQy9/yHIm3GQUREg5Mw0gvwuu+++7B582ZYrVbMmTMHV155JVatWoXZs2f7rpOWlobCwkLU1tYiJycHTU1NqvGysjLs2LEDAFBbWyudW1xcLFxDfX39ED26kTMWHxNRLOCxRRR9PK6Ioo/HFQ1UU0sCAL3qsmMnTkKXpvR1xk1VjVntdt/z7VR7PIAk1fgX9V8iJX7o1juceFwRDQ0eW3JFRUWa4zET3Hv88cexbt067Nu3Dx988AGSkpJgsViQnZ2tul5mZibMZjPMZrPvd/8xk8kEAJpzZUL9sUab+vr6MfeYiGIBjy2i6ONxRRR9PK5oMCY4zMCxbtVl5xRMRdFEPZxuBfjwjGosPiERRUUFAIAjiVbgi07V+NTC6chKiomNY4PC44poaPDYGpyYenWNj4/HvHnzcObMGWzatAlpaWm+YJ2XyWRCeno60tPTfb97GY1GZGRkAIDmXCIiIiIiIpITdcv11twTjfnX6BM14xBt1SUiouiIqeCel9PpRENDA0pLS1FTU+O73GKx+C7PyspCbm6uarympgYlJSUAoDmXiIiIiIiI5ETBOG/NPVHpPf+AnqgZh4M194iIhsyIB/fa2tqwdetWmM1muFwuvPPOO9i6dSsuu+wyVFRUoLa2Ftu2bUNvby/WrVuHWbNm+WrmLVy4EJWVlTAYDKirq0NVVRUWLVoEACHnEhERERERkZioM643aCcO/PnNFWX2BUQE9zbb8HStGc09rsEsk4iIEAPBPZ1Oh02bNmHmzJmYNm0aHnnkEfz2t7/FggULkJ2djaqqKqxevRrTpk3DgQMHsGnTJt/clStXorCwEGVlZViwYAGWL1+O8vJyAAg5l4iIiIiIiMS0AnTibbn9Fwq75fpd9MZJK77/t3bc/3E3Lt3WCgvT+oiIBmXEG2pkZ2f7OtyKzJ8/H/v37xeOJSUlYePGjdi4cWPEc4mIiIiIiEhMKztPvC23/2fRuMPvwlvf7/L93N7rxqYvLPhZWcaA10pEdLYb8cw9IiIiIiIiii1a2XnuEJl5wi29fpdZAoryfdJuH9AaiYjIg8E9IiIiIiIiUhEF6Bwa3XL9M/O0mnGIaAwREVEYGNwjIiIiIiIiFVGAzqUR3HOGaKghuiycMSIiCo3BPSIiIiIiIlLRys5zCVLtFPRv13WGyOwL576IiCh8DO4RERERERGRilOjrp4sGOfN3nMLAnlOjYa4iuC+iIgofAzuERERERERkYq45p4nCCcLxfky+4SZe/L7Ys09IqLBYXCPiIiIiIiIVEQBN1/NPUmgTiuzT5QJ6LtdBveIiAaFwT0iIiIiIiJS0ay5JwnUuTTGtbblMrhHRDQ4DO4RERERERGRyoBq7mmMazXUcLPmHhHRoDC4R0RERERERCrCrbV9ATpZnM5bV080Vys7j5l7RESDw+AeERERERERqbgEEbz+4J04GucN/onnamXuDWCBRETkw+AeERERERERqWg1xZAF41ya23Ll98VtuUREg8PgHhEREREREaloBeikNfd8DTXkY+HeFxERhY/BPSIiIiIiIlIRbb11hai5199Qg91yiYiGE4N7REREREREpCIKxoWquefQytzT2HrL4B4R0eAwuEdEREREREQqWgE6WTDO1Rf8E2X2seYeEdHQYXCPiIiIiIiIVEQBN2eomnt9c0T19UQddPvvK/L1ERFRPwb3iIiIiIiISEWrKYYiybTTCv45NAJ43JZLRDQ4DO4RERERERGRirDmnq9hhniOVjddh2bmnnrsndO9+JfX27D43Q409bjCWS4R0VktYaQXQERERERERLFF1DRDq2GG/5xIu+X6x/2sTgU3v9sJc1/r3fREI/70rfFhrpqI6OzEzD0iIiIiIiJSEQXwXCG65To1GmqI6vCJ7uvtU72+wB4AvPBlT8i1EhGd7RjcIyIiIiIiIhWXaFtuX4BOFqfzddMVzHVq1NXzvz2tICAREYkxuEdEREREREQqwq21Ydfck2/pFfGvuRen04W/SCIiAhADwT2bzYZly5Zh9uzZmDJlCr71rW/h7bffBgCcPHkSWVlZyM/P9/23bt061dy77roLBQUFKC4uxoYNG1S3vXv3blx88cXIy8tDRUUFGhsbh/WxERERERERjUZa3XJlcTpX34AoS0+UzSe6L8b2iIgiF7Khxu9+97sB37hOp8MDDzygeR2n04n8/Hy88cYbKCgowFtvvYVbbrkFH374oe86J0+eREJC8FLXrl2L48eP49ChQ2hpacEPfvADlJSUoLy8HB0dHVi8eDHWr1+Pq666CmvWrMGSJUuwc+fOAT8eIiIiIiKis4E4uNc3JonuaWX2eTP3FEFWn//14xjcIyKKWMjg3tq1a6HT6YJehHUhvlJRFCWs4F5aWhpWrlzp+/2qq67C1KlTUV1djQsuuEBz7pYtW7Bx40ZkZWUhKysLN910EzZv3ozy8nJs374dJSUluPbaawEADz30EKZPn466ujoUFxdr3i4REREREdHZTBTA89Xck8zxZfaJ5vZdFKrZxohvLSMiGoVCBvcefPDBoMtOnDiBF198ESkpKbjiiiswdepUAEBjYyPee+89WK1WLFy4EOeee27EC2ptbcWxY8dQWlrqu6ysrAw6nQ7z58/HqlWrMHHiRBgMBjQ1NWH27Nmq6+3YsQMAUFtbqxpLS0tDYWEhamtrGdwjIiIiIiLSIMzcC1FzT2vcG8ATZ/X1/xzP6B4RUcRCBvceeugh1e8nTpzAFVdcgWuuuQaPPfYYsrOzVeMdHR1YsWIF3nzzTbz77rsRLcbhcGDp0qW44YYbUFxcDLPZjF27dqGsrAydnZ1YsWIFli5dildffRVmsxkAkJmZ6ZufmZkJk8kEALBYLEFry8zM9M0Tqa+vj2i9o8FYfExEsYDHFlH08bgiij4eVzRQVnsyAvPozD1W1NfX40xLPICkoDmnmltRr3PCZEkCEK8a6+o2ob6+A70uAEhVjdlcbt9z9UxnHIBk1fjRuvqY2q7L44poaPDYkisqKtIcDxncC7R69WqkpaXhqaeegl6vDxqfOHEinnzySVx44YVYtWoVNm3aFNbtut1u3HbbbdDr9aisrAQApKenY+7cuQCAnJwcVFZWYsaMGTAajUhPTwcAmEwmJCd7XvyNRiMyMjIAeDL1vIE+L5PJ5JsnEuqPNdrU19ePucdEFAt4bBFFH48roujjcUWDEfd5MwCX6rJ4fTKKiqYiW7EA9YagOenjs1FUlIGkL9uAbrtqLCU9HUVFE2FyuIGPmlRjTkWH8847DzqdDkdPWoEjnarxadPPQ1J8bET3eFwRDQ0eW4MTcdLz7t27cckllwgDe156vR6XXHIJ3n///bBuU1EULFu2DK2traiqqkJiYqLwet46f4qiICsrC7m5uaipqfGN19TUoKSkBABQWlqqGrNYLGhoaFBt9yUiIiIiIqJgWttyJbty0eMMvfVW1jXXNy6Ya5e15yUiIgADCO6ZTCZ0d3eHvF53d7fmFlh/9957L+rq6rBlyxakpKT4Lj9w4ADq6+vhdrvR2dmJBx98EJdeeinGjRsHAFi4cCEqKythMBhQV1eHqqoqLFq0CABQUVGB2tpabNu2Db29vVi3bh1mzZrFentEREREREQhuAVBOF/dPEmAzhfc05jrFnTLBfoDeE5RMw5ZkT8iIgIwgODe9OnTsWfPHtTW1kqvU1tbiz179mD69Okhb6+xsRHPPvssDh06hBkzZiA/Px/5+fl46aWXcOLECVx33XWYMmUK5s2bB71er9rmu3LlShQWFqKsrAwLFizA8uXLUV5eDgDIzs5GVVUVVq9ejWnTpuHAgQNhbxEmIiIiIiI6mzkFQTinL7tOHGzrz9yTz3VK4nQOjXGbrD0vEREBGEDNvZ/+9Ke47777UFFRgbvvvhv/+q//itzcXABAS0sLXn75ZTzxxBNwOBz46U9/GvL2pk6dCoMhuF6D1/XXXy8dS0pKwsaNG7Fx40bh+Pz587F///6QayAiIiIiIqJ+4q218m23AGDR3JarPdfukmfu2Zm5R0SkKeLg3pIlS1BdXY3nnnsOjz76KB599FFf/T273VM0VVEU3Hzzzbjllluiu1oiIiIiIiIacqLsO2+MTVYCr6cvPU+rXp9LMlkr+OdgzT0iIk0Rb8sFgPXr1+O5557DP//zP0Ov18Nms8Fms0Gv1+PSSy/F888/jz/84Q/RXisRERERERENA63GFtJtuQ6tbbnamXu+bbmCLbh2bsslItIUceaeV0VFBSoqKuByudDR0QEAmDhxIuLj46O2OCIiIiIiIhp+oqYY3uCdLJHOuy1XNO7L3JNty9VoqMFtuURE2gYc3POKj49HTk5ONNZCREREREREMUCUfWd2KnArijRA16NZc09+u0B/dp6ooYad23KJiDQNKrh35MgRHDhwAO3t7SgpKcH3v/99AIDb7YbT6fTV4iMiIiIiIqLRQ6tphizWZnXKs+9CbsvtGxDV5OO2XCIibQOquXfy5EksWLAAl156Ke6++26sXr0ab7zxhm/8qaeeQm5uLt57771orZOIiIiIiIiGiaj2HQCY7Io0+06rW65To6Ye4LctV5T1x225RESaIg7utbW14fvf/z727t2LmTNn4qc//SmUgBf3H/7wh4iLi1MF/IiIiIiIiCj2KYoCWTjN7HCH3JYryuxzhGjG4duWO8jMPUVR0GB0or3XFf4kIqJRLuLg3uOPP44zZ87gvvvuw549e1BZWRl0ncmTJ6O4uBgff/xxVBZJREREREREw0MrUc7k0Kq55+6bH3wF7xzZll6HRuaeLYLMvZ/vNWDu1hbMebkFb5/qDXseEdFoFnFw7+9//zsKCwvxy1/+EjqdTnq9KVOmoLm5eVCLIyIiIiIiouGlFUszO9xBO7e8el2emnmi+d4AnXRbrq/mXvCYI8yGGg1GJ6rqegB4sgjv3NMV1jwiotEu4uBeU1MTysrKQl4vPT0dRqNxQIsiIiIiIiKikSHaGuullbkHAD0uRRigMzvC3JYrGA93W+6+Nrvq97ZeduIgorNDxMG91NRUdHWF/gaksbER48ePH9CiiIiIiIiIaGQMdFsuAPQ4xA03rC4FDklWH+C3LXcQmXsD6hZJRDQGRPz6N3v2bFRXV6O9vV16nRMnTuDgwYOYO3fuoBZHREREREREw0srluZpqCG/Qo9THsAz2eXNOLzbcoWZe2HW3IuTV40iIhrTIg7uLVq0CCaTCXfccYdw221PTw/uueceOJ1O3HjjjVFZJBEREREREQ0PUYDNy+xQNIN/Fo3gntGhwCWZ7N16K9rSawtzd228Rk14r0/a7PhLvQWd7KZLRGNIQqQTFi5ciNdeew1vvfUW5s6di8suuwwA8Nlnn+H222/HO++8g/b2dlx99dVYsGBB1BdMREREREREQ0cUYPMyOeTZdwBgdYq35QJAt0bmXo9TnrnnCDNzL1Rs7+9fWbHonU64FSA/NR4HrpuMlASm+xHR6Bdx5p5Op8Pzzz+PO++8ExaLBa+99hoAoLa2Fi+++CK6u7tx22234Zlnnon6YomIiIiIiGhohaq5p5W51+N0S4ODWvX6LA7PJFHNPXu4NfdCxOluf7/Lt/bTPS48X28J63aJiGJdxJl7AJCYmIg1a9bgvvvuw549e9DY2Ai32438/HxcdtllyMnJifY6iYiIiIiIaBhobcs12d1IjpdH0TS35drdkN20pS9zT9Q8I7Bb7o5GKw53OnD911JRmNl/SivKXFEUBbq+lD6DXX3b+1vtWFoqXg8R0WgyoOCe14QJE3DNNddEay1EREREREQ0wrQbaijQawX3HApk0412BamSbbAWh2eWKDDovy335WM9WPp+FwDgjzVm1Pw4F5l6T1hPlDBodwNJ8eL1BF7f6VbwYbMNk1LiMXN8omrMYHPjgY8N+KwlGXe5Lfj3GWniGyUiGgERb8vdsGEDWltbh2ItRERERERENMK0au6ZNTLzAM/WW/mYWxo4NGlsy7X5TfIG9gBPg46na/u31jqFWX/y9QQ+zoU7O3DNmx24dFsrXjrWoxr70xEzXjpuRb0lDnfvNeCEySm9XSKi4RZxcO+RRx7BrFmz8JOf/ASvvfYa7Hb7UKyLiIiIiIiIRoCsIQbg2ZYr63gL9AfpRIx2Rbrl16LVUEMj2FjT6fD9LKzXpxGJdPvlGB7ssGPnaZvncgW41S+ICAC/qzapfl9/yCxfFBHRMIs4uLd48WKkpqbirbfewpIlS1BcXIx7770X//jHP4ZifURERERERDSMnCG25Wpt2zXYtIJ78m653m25kQbo/AORonp9Npd0qupxHO6KLBPPrBVxJCIaZhEH99avX4+6ujps2rQJV155JSwWC5599ll873vfw0UXXYTHHnsMjY2NQ7FWIiIiIiIiGiKNZieq6iw40uWQXudotxPHjPJAWLNVHvQyORRp1p83c0+UNai5tdZvSBSU1JrrP6RRRjDk/RIRjbSIg3sAkJSUhB/96Ed48cUXUVtbizVr1qCsrAzHjx/HmjVrMHfuXFRUVOAvf/lLtNdLREREREREUXba4sK8/2vFzz404D92d2le95N2efCvqUeeKmd0yDP3zBo197SS5PwDehFvy/UbimNwj4hGsQEF9/xlZ2fjzjvvxO7du/HRRx/h5z//OfLy8vDhhx/iZz/7WTTWSEREREREREOostroy54bjDMWjeCe1rZcX8294DGb1rZcvwidqKGGxi5huP2yBCPN3Au8r3dP92LB39qwdHcn2qwae4GJiIZAQjRvrKioCN/4xjfw5Zdf4vTp01A0CrESERERERFRbKiq7wl9pTBoZe6ZHIq0WYfZV3NP1FAjvG25oka94WfuRRbd87/ZHqcbi9/t9AUoUxN0eOKfx0d0e0REgzHozD0A+PTTT/HAAw9gxowZuPHGG/HGG28gIyMDixcvDjnXZrNh2bJlmD17NqZMmYJvfetbePvtt33ju3fvxsUXX4y8vDxUVFSo6vnZbDbcddddKCgoQHFxMTZs2KC6ba25RERERERE5KHVJOMbk/TITQnv1NEkirD16ba74ZJk0nkbaohicXatbbl+CxfV89PK+vO/WdG2XK1kFf+svx2Nvaqsxz/XRSdQSkQUrgEH906dOoX//u//xiWXXILy8nI8/fTTMBgM+Pa3v41nnnkGdXV1eOKJJ0LejtPpRH5+Pt544w00Njbi4Ycfxi233IKTJ0+io6MDixcvxsMPP4yGhgbMnTsXS5Ys8c1du3Ytjh8/jkOHDmH79u1Yv349du7cCQAh5xIREREREVFoWUk6XJyjH/TtGO2KtBOv1eVptiHK3NPultv/s6g2X7hZf6Krae1S9p/bywJ8RDTCIt6W+5e//AVbtmzB3r17oSgKFEVBaWkpbrjhBvz4xz/G5MmTI7q9tLQ0rFy50vf7VVddhalTp6K6uhpdXV0oKSnBtddeCwB46KGHMH36dNTV1aG4uBhbtmzBxo0bkZWVhaysLNx0003YvHkzysvLsX37ds25REREREREpB0AA4DJKfFIjLTjhIDJ4ZZuywU8dfcG0/HWKbhtm0b5O9VcSdaf7HH7r3PwfxkiosGJOLi3bNkyAJ5GGtdddx1uuOEGnH/++VFbUGtrK44dO4bS0lJs2rQJs2fP9o2lpaWhsLAQtbW1yMnJQVNTk2q8rKwMO3bsAADU1tZK5zK4R0RERERE5HFaowkGAExOjY+4m6yI0a7ArnFXFqcsc08+xz+gJ8rcs2kGBkPMdSlITxTP9d8CHGm9PiKiaIs4uPeDH/wAixYtQnl5ORISotqPAw6HA0uXLsUNN9yA4uJiWCwWZGdnq66TmZkJs9kMs9ns+91/zGQyAYDmXJn6+vpoPZSYMRYfE1Es4LFFFH08roiij8cVheMfhjgAydLxOHMHPHEw8dbc5DgFve7QAS4FwNGmDgDiiNnhLxvQY0tCYPUoc6/N77mcqhqzWHt9Y20diUG33Xi6CfW+6GDA3B6rb+7p5ngASarx2i8bMDnFcb6xAAAgAElEQVRJEc41+81tbQ2ey2OPKHI8buSKioo0xyOOzs2bNw+tra1RD+y53W7cdttt0Ov1qKysBODJtvMG67xMJhPS09ORnp7u+z052fNGZDQakZGREXKuTKg/1mhTX18/5h4TUSzgsUUUfTyuiKKPxxWF64MvLAAM0vE55+bC6QZwvFM4XpiZiFqDM6z76knMANArHMs+Zyri67sAqG9Ll5CIoqKCvsWeVo0l6JNRVDQVAJDR1Q2cUidzTMjJRdF5qcK5SckpvrnjXRbgS/XfIH/qNBRmJoScmxfXA9R1qcZ57BFFhu9ZgxNxQ41f/vKXvq2v0aIoCpYtW4bW1lZUVVUhMdHzbUtpaSlqamp817NYLGhoaEBpaSmysrKQm5urGq+pqUFJSUnIuUREREREROQRaltubmo8Jml0y509QbJ3VaDZKr8vs1MR1s3T6pbrX8NPOFerW66qGUfw9bQaZfjfLzflEtFIizi4N2nSJKSlpUV1Effeey/q6uqwZcsWpKSk+C6vqKhAbW0ttm3bht7eXqxbtw6zZs3y1cxbuHAhKisrYTAYUFdXh6qqKixatCisuURERERERASYnRrRMwCTU+IwKTk6wb0mi/y+LA4FoqX0ODSCbG7xz162MAN0ouCe9tz+n1lyj4hGWsTBvcsuuwz79u2Dy6X97U64Ghsb8eyzz+LQoUOYMWMG8vPzkZ+fj5deegnZ2dmoqqrC6tWrMW3aNBw4cACbNm3yzV25ciUKCwtRVlaGBQsWYPny5SgvLweAkHOJiIiIiCiY0e6GwaYd7KGxpVfUotbP5JR4TEqJF44lxwNfywy/ZNPpHvl5pEXSTdfocEORdNl1hci+02yo4fezKKioFdwLEQ+VrpeIaChEXDjvF7/4BS6//HKsWLECa9asQWpqauhJGqZOnQqDQV7fYf78+di/f79wLCkpCRs3bsTGjRsjnktERERERGqvn7Ti9ve7YHYq+NVFmbh7TsZILykmbDxsxp8OmzEjKwEbLx2P3FRxoGu06tEIYk1MioM+XoeEOCBBBwTGASelxCNXEviLlNkpztxzuAGrS0FqQnCKnHpbrniuTOhtufK5qvuVrFk/tp4mRBTDIg7uvfjii/iXf/kX/PnPf8b27dtxxRVXYMqUKb6mFv50Oh0eeOCBqCyUiIiIRtaRLgc+brHj8rwkTB8X3cZaRBQb7vzAE9gDgN9Vm3DrzDSkJkS82WdMOWly4uF93QCAUxYXNtSYsfob40Z4VdGllbk3OdXz7x+n02FSShyaetSRrJzkON91BsviENfcAwCjXUFKfPCYf/BOa2utKJNOlfUnuFvvXHeIueI6gQr08dyvS0TDI+JP5mvXroVOp4OiKOjo6MArr7wSdB3vOIN7REREY8OhTge+s70VdjeQmqDDh9fk9HcQJKIxweJww2jvD1JYXQparW5Myzi7g3v/3xF199UNh8decM+qEdzzz8orzEhAU49dNT4pJR45ydFJUTM63MK6eQDQbXdjoqDun90voCdKQPQ21BCNOVz+2XfyLb2i7D+bK3TmHhHRcIn4U/kDDzwAHSuGEhERnVUe3d/t61bY41Twm8+MePryCSO7KCKKqi+NzqDL+KlfvNVzrLFqbMu9OEfv+7kkKxF7W9TBvZyUOCQn6DBOr0O3Pfh2clLi0GoNL9JlsLmlQbFuuztkR1utmnuiAJx/YFArgBeq2YZoXKtLLxFRtEUc3Fu5cuVQrIOIiIhi2LtnbKrf/9bYO0IrIaKh8mV3cHAvVNOAs8HZEODUyty7ZUaa7+eSrODTR2/W3uSUeHTbg59DX8tIQKvVHnS5iMEu35bbbVeEATj/LcXCDLq+unkO0dZZv5p6WoFD0e361+MLFTgkIhpqZ3eOPREREQ0IExKIxp56UXCPHT/PjuCe5EX9xqJUVfOQkvGJQdeZlOI5pZycIj61nJoej3BLz3XZ3NKAcrfdLdw6a3f318TT2lor2u4bKnPPG/wTHQe2EFt6uS2XiIbToIrlGAwGVFdXo729HQUFBbjkkkuitS4iIiKKYW7whJ9orBFty2WA4uwgaqhxWV4S1gTUFhRl7mX31cGbLOkgnKmPw/ikOLT3hn4yddnk7y6e4J54zOYCUhLEW6i9QThZ0wsvrcw9Ycagf3BPVOuPmXtENIwGlLlnMBhwxx13oLi4GD/60Y9w6623oqqqyjf+zDPPoKSkBPv374/aQomIiCh2yAqeE9HoJczcY4ACZ0O58cDMvZp/nYy/XpWNcXr16eIkQUOLxDjPHyhHkrmXlqBDlj680842q0s65tmWK34+2jSCcL7sO40x2Vytmnsupf/4iPWaezaXgjarS9gxmIjGhoiDe2azGd///vexZcsWjB8/HldeeWXQi0R5eTlaWlqwffv2qC2UiIiIYkc0Y3uHOx34+eEkLHqnA8cFmUNENDxEx18MxSdoCAXW3EtNEEc0dTodFkxN9v2eGAf8c66n4cbkFHHmXlqiDuOTwouQttvk7y7dNre0uYnVVxtPnp2nNSYb16q5pxoXdeKNkS/BTpic+Kf/a0HRlmb8+O0OBuyJxqiIg3tPPPEEamtrccMNN6C6uhovvvhi0HWmTZuG8847Dx988EFUFklERESxJVrnBoqiYMl7ndjbFY8djb1Y/mFXdG6YiCJmdojqhjEQcDYIzNxLlgT3AODRizJxwcRETE6Jw7pLsjCxr6GGKKsPANIT48LO3DMKuu16ybrlAn5bb4XZefIAnEsBXG6trD95Zp76frUDhyPpsc9NaDB5UhTfPm3Dm1+xIRbRWBRxzb2//vWvOOecc/CHP/wBer1eer2CggIcOXJkUIsjIiKisa3bruCo31bAD5vD66hIRNHlVhRhrTONJqpnjbG+K9etKLAF7IZN1uiAUZyViPeuzgm6fHySLLink45FQtYtF/DPoBM11PD8X1ZOwu4GUuIir7nnGYd03C7fYTysnq/vUf3+9BcWLDg3ZYRWQ0RDJeJX2ZMnT2Lu3LmagT0AGD9+PDo7Owe8MCIiIoodcYM8u+11KjhpcgadPLkFJ2LcMkQ0/GTBCx6PY1/gltzkeCBuAIUGsyQBvLQEHcZFIbhndMgz97wNQbSy72Sdn7W27dp89foiz9yL1azXcDsXE9HoEvGrrF6vh9VqDXm906dPIzMzc0CLIiIiotgymJOB5h4XLv9rK85/pQXlr7eh295/9iU6EQvcHkZE0XHU4MBzdRacMIXfOENWa+xsMtYbavQGvOamaGzJ1SLbepueGBelzD23NPvO+xhcogCdL3gnnuvQ2JZr0xjzv1/hduAYDe7J/iXarC50adQ8JKLYFvGrbElJCaqrq2GxWKTXaWtrw6FDh1BWVjaoxREREVFsCJW59/apXpz/cjMu2tqMD5ttqrFnai2+rbefdzhQdbT/M4QosyEwi4SIBu9ghx2X/bUVyz804FvbWtFoVgf4ZMGLWM0+oujpCXjNTRngtznSzL3E8LvlagmnW67o7SNU5p7Nt7VWlLkXZs09wW3HSkONQKJg9ROHTCje0oySF5vw8rGe4CsQUcyL+FX2uuuuQ2dnJ+6//364XOJCAr/4xS9gtVrx4x//eNALJCIiouFx3OjELbs6sXR3J74KOPGP10hdURQF9+w14KTZhWNGFx742KAaf+ygSfX7us/7fxed/ASeaBLR4D28r9sXxDA5FKz9TH1cuiSBDx6OgG6MV90b8sy9BO2ae+GWfei2uyHo+QLAv/adqLGF5/+yrD/vHNFzXWu7r+d+Q28HjjW6gPdzq1PBoweMUOAJdN76PhtbEY1GETfUuOWWW/Dyyy9jy5Yt+PTTT/Hd734XAFBXV4ff/OY3eP3111FbW4t58+bhJz/5SdQXTEREREPj33d14mCnA4BnK+32703yjWklcnTbFZyy9H/hd7jLCUVRgk4gvPy3KmkVMCei6NkT0KwmsGMma+7Jje3QXvAXKlrNNLSkJOiQHN8faPPyZO7JbzM7OQ6t1tBpbt12t/T52KuRuaeVXQf0B+FEwTjv+5Us+D0auuUGCgyztljV/2CxuWoiCiXi4J5er8crr7yC5cuX4/XXX8fRo0cBAAcOHMCBAwcAAN/73vfwpz/9CXFxg0+/JiIioqFndrh9gT0gOBCglVkhaorR6wJSJJ8y/DsI2kU19wLOzv7WaMWeZhuuKkjBZXlJ8oUQUdgCj1rW3Dt79Qa85qYOMHMP8GTvNQcE6kLV3MtOCi+4Z3N5sk5FejWCbFp18YD+brqiALdWN1zVbQuWFavbcgPfz0X/2lpf0BFRbIo4uAcAWVlZeO6553DkyBG88847aGxshNvtRn5+Pr7zne/g/PPPj/Y6iYiIaAiJTnqcbgUJfWcBouCe98O/KEDX43QjJSEegOfEwf+8x/9n0YmYfxbJ+0023PBOJwDgT4ct+OCaHMyakBjq4RBRCEpAeE+2/Zbbcsd+Q43AJkYDzdwDPHX3AoN7aQk6aT0+AJiWmYAjhuAmLyKdveKImTdAKXovM9nlATgAcGgEBkPX3IN0fCDbcrvtbiTogLTEoUuSCXw/Fz00pwIkjvHnPdFYM6DgntfMmTMxc+bMaK2FiIiIRohou5LN1R/cE52j2N1AUnz/yY8/i1PBxL6f9fH9J0DBt6G9Lfe+j/rr9ykAHtnfjVe/my1/IEQUlsBDXpa5x4YaY19gtvRgMvfGCerupSXoMF6joUZpVgJ2NIZ3++2S4J7FKQ/CWV2eRhyiTrpA//uQKCnQFiLrL5rdch/73IQ1nxqRkajD/86fgPIpyRHND1dgcM8meR9ODLcYIhHFhKh/JdDZ2SlttEFERESxyS546/YP2okyEKwaJ1P+2XeJGmkvoRpq1Herszk+67AHXp2IBiDwqJVtIZQ1ITibjPUQR2BwL3kQwT1RDC8+Tjtzb3YE2djtgQX9+lj6nsCyZDmj3S3N3BtMt1yLQ571F8mWdoPNjdWfeppaGB0KVgQ0poqmwAZZoi/oRJcRUWyLOLh38OBBPPHEE6irq1Nd/vbbb6O0tBTnnXcepk+fjmeffTZqiyQiIqKhJc6g8x8PnuPdyiXcluuXApEYL79fYZaFxj5Anm8QRUdQzT3ZlkVm7gm3LYpqjY5WgdtyUwaxLVeW7ZUUrxNmBI5P0qEgPfzNZB02ccSsR+PLJgAw2pWQ2amiYFxviOBed98boOj4iSRzz7/mLQCcMEUnWUb0mAMvEtYa5H58olEn4uDeU089hVWrVmHcuHG+y5qbm3HzzTejubkZer0e3d3duO+++7B///6oLpaIiIiGhlbXWqdbEZ7cej/8i7L6LH4nBkkaW3tEJxVawb0xdD5NNLLC3JbLc3xxp9RYbZYwEIEdylMGkbmnVSpugiB7b1JyPHJTwj8l7ZBsyzVr1NwD+jrtSp7Lvm25gmPA7M3Mk8z1BvdEzwfRF18yQ5UdGhi4BYKz8sSZe0O0ICIaMhEH9w4cOIBZs2Zh8uTJvsteeOEFWK1W3HvvvWhubsYrr7wCwBMIJCIiotgn7hLo+cAv257TnykhHwOARI0sEOF2X430PGbuEUVHcLdc8fVkQb+ziSiwM5b+Lj3O6AX34jW+zClID07jnpQSh8mpGundAaQ19xwKFEWRBuGMDkW6xdyu0RG3rdcNW1/NPhGDzRvcEwSAI3jDGqqmLaIvywIzCrW+3COi0SPi4F5LSwumTJmiumzXrl3Q6/W45557AADf+c538PWvfx2ffvppdFZJREREQ0oUZLNpbLsF/IJ/wpp7/ZO0Ou6JTsS0MvfG0lY4opEUeCjJghfM3BPXHRxLf5fALZiD2Zar1wjuTc8M3n47KTkeiXE6TEoO77RUlrnX41Q0v/zx1NzTbqghC9g29bikmZrdfZ14Rc+RwCDaaYsLH7fYhMeaaGmyBiCREL2fBmfuBc9jzT2i0Sfi4J7VakVycn/nHpfLhU8++QQXXngh0tPTfZefe+65aG5ujs4qiYiIaEgNKnMvxLZcfYSZe4FZJP5ES/nK7MQZC/cQEUUi3Jp7YylDbaBE23KjEXiJFUE19xIG3nNRr5GEJw7uee4rN8zsPVlwz+Jwa26VNtrdITveyuafsrhC1txzhNi6/VGLDd94tQVX7WjHVW+0BT1/RO+z0cieE91GYAOtobpvIhpeEb9y5+Xl4cSJE77f9+/fj56eHnzzm99UXc9ut0Ov14d1m0899RTmz5+PnJwc3HHHHb7LT548iaysLOTn5/v+W7dunW/cZrPhrrvuQkFBAYqLi7FhwwbV7e7evRsXX3wx8vLyUFFRgcbGMHusExERnWVEhb9tIYJ7vRqZff4NNRIEmRzeDLxItwMFXv2/D5pQ9nILyl5uxv87apHOIyK14G25smYDQ7+WWCfcljuGYh9B3XLD3yUb5K5Z6arfb5+Z5vv5a6LgXl+9vbzU8E5LZWUbzE5FmpkHACaHfLyrb2utrAHGaYtLGhg0eBtqhMjc++W+bt+XXp+0O/B6Y6/quqLHFY0AmzBzL4xtuczcIxp9Ig7uXXjhhfjss8+wfft2GI1GPP7449DpdCgvL1ddr76+Hnl5eWHdZm5uLlasWIEbb7xROH7y5EmcPn0ap0+fxgMPPOC7fO3atTh+/DgOHTqE7du3Y/369di5cycAoKOjA4sXL8bDDz+MhoYGzJ07F0uWLIn04RIREZ0VRCf2Vqc8AAf0Z9iJToj8s+/cGuORNtTwP9+wuxT8+hOj7/K79xqk84hILTDOIQteiLLWzjaiLD3Z32s0imbNvfMn6nH7zDQk6ICyCYm4Y2Z/sE8Y3OuLJMoy93LCbLbR45TX1AM8mXuy8VarG4oi39Z7yhw6c0/0Huqfmf5Ju7ob7huNVtXvou60Wu+FgQw2t/D6ogBhOA01mLlHNPpEHNxbvnw54uLicPPNN2PatGnYuXMnLrroIsybN893nTNnzuCLL77ABRdcENZtXn311aioqMCECRMiWsuWLVtw//33IysrCzNmzMBNN92EzZs3AwC2b9+OkpISXHvttUhOTsZDDz2Empoa1NXVRXQfREREZwNR9p23Do+sa55vK1OIbbmi27Y45IFDrW25/roFN6wwEEEUFiUgd08WvGDmnrgcgFaW2GhjdqgfS4ZWy9swrL0kC+3/no891+Tg3Iz+gN7XMoIDeFlJnkCiLLh3TpjbdS0OedMLwNNQQzbeapXX1AP6MvckN+2tuSca17rNwOCwKJgWboDt4X3dmLa5CWUvN+PjFlvI2wgM5mm9/xPR6BH89UkIF1xwAbZs2YI//OEP6OjowAUXXIBf/epXquu8+uqryMjIwBVXXBGVRZaVlUGn02H+/PlYtWoVJk6cCIPBgKamJsyePVt1vR07dgAAamtrVWNpaWkoLCxEbW0tiouLhfdTX18flfXGkrH4mIhiAY8tGmtOdsQDSFJfdqYJ9U4XvjTFAUgOmnPiTDPq3S40tgTPPd3Wifr6FgBAjy0Zgd8nHvmyAcYUBWdaEgCoy3i0Goyor28HAMQhBW6os0i8x1+HHQBSVWOH675E0uDOS4nGlP73K/Wx4nYrqveyU+3BxzEAtHd2ob6+dQhXGPu6jHoEnjYdO34CtpSxEeBrMSQB6A+iGds8r+1DQ/087GxpRr3ThThT8HsBAGQqVoRzymrstaP+WAOAFOH4V20G6Hvcwvs40WHGF/UdQWvzqm4yYk6mG0Bi0FiXzYW6unrh+1yn0YT6+o6+31I1xoDGpuDHf/T4SSjp2s+xZpsOGw97HnN7rxv3vt+CP1/QH+D7UvDebrE5VMf+6ebg+/a+/xMNN55jyRUVFWmORxzcA4Dy8vKgbbj+li1bhmXLlg3kplUmTpyIXbt2oaysDJ2dnVixYgWWLl2KV199FWazGQCQmZnpu35mZiZMJhMAwGKxIDs7W3V7mZmZvnkiof5Yo019ff2Ye0xEsYDHFo1FhxOsQG2n6rKs7MkoKkpDR4sN+Lw9aE7mhBwUFaVjgmIB6tVbYpMyxqGoaLznl0+bAKhTA7KnnIuiCYnI6jUBDUbVWEJKOoqKJgIA4veehjsgq8B7/CWbncC+FtVY3rlfw8TBFIwiGkNU71cfnFYP6nSq97KD8T3AF11Bt5GemYWioqyhXGbMS/2qA2hX10ibcu65KBoXHOwZTTp7XXjoH934oEu9RbT43HwU5QUHeqPh+jOdeOW45/5SE3T41wunIVMfh5IEK3CsM+j6xTnj8H5n6HqqvYjHlGnTgP0twnFdSgbGT0wEjhuDxsy6JEwtnAJ81CSc+6kxHkd7EhBcqRJwKTrkF06HrroVgDoYpk/tfy8LPP6SUtJQVHSu7/dMmylobZPyC1CUo/3v8HGdBUD/++8Rc7zquD4U3wPUqo9rd1yC6jqi+x4/yfP+TzSceI41OAMK7g2X9PR0zJ07FwCQk5ODyspKzJgxA0aj0deZ12Qy+br3Go1GZGRkAPBk6nkDfV4mk0nV0ZeIiIg8RHXzrL6GGuI53nFRx9vQ23L7OgyGqLkn6MXhI5prcSqYKJ9CRH3C7pY7hrafDlSkWy5Hi8cOmvDScWvQ5ZmJA6+5F8qjF2XC7FDQ3OPCivMzkKn3ZLtl6sX3mRfBtlytOohGh1taU6/V6g75PLdolIvotivCmnuikhVege+L4pp7mksCELo+oqhRR+B7dmD3XNl6iKLhhMmJW3d3ocHkxL1zMnDHLMZnomVQwb133nkHe/fuxenTp6HT6XDOOefgm9/8Jr797W9Dp4v+m4L3NhVFQVZWFnJzc1FTU+Pb/ltTU4OSkhIAQGlpKV544QXfXIvFgoaGBpSWlkZ9XURERKOdVrc8WQdBq6+hRvCYf7dc0XyLRjMO/+BevE4HUbaE//pU98sTEqKwONxAZbURd8/JQGKcTlqPbCw1jhgoYc09jfpuo8X/HBZnxKUPYXCvID0BW8qDv4IZpxfXU8gNs4uuS9EOwBntbulzuVPSjCJcBrtbGOyVvXeKxkRfooVTcy8pXvvfSlhzL+C+Retkt1wajOfqLNhQY8bXMhPwh29mYbJfkP7xz03Y12YHADy8vxvXTEvBOWnccRENAwruVVdX4/bbb/c1p/AWr9bpdPj973+P4uJiPPnkkzj//PPDuj2n0wmn0wmXywWXy4Xe3l4kJCSguroa48aNw/Tp02EwGPDggw/i0ksvxbhx4wAACxcuRGVlJebOnYvW1lZUVVVh48aNAICKigr853/+J7Zt24bvfve7WLduHWbNmiWtt0dERHQ2E52Y9Poy98Qf8i1Ob/addpDNIThp8TbUEHbp9bs/rdM6YZdeB09IiMK15jMT8tPisagoTdpJVKtJwdlC1C13tMc+LBqph+mDbKgxEOMkmXs5KfGI14X39xY1WfIy2hVpdp4CoLln4FHsbrs4808ruzPwfVGUYRdOcE/0T2V3KdD3Bf1EQUuby3P+7k2cEWXfs1suDVRzjws/32uAWwGOdjtRcNCEdf/UX9rhufoe389uBfhLvQX3X5ApuimKUMSv3HV1dbj66qtx9OhR5OXl4fbbb8dvf/tb/OY3v8Htt9+Oc845B0ePHsXVV18ddmfayspK5Obm4ve//z1eeukl5ObmorKyEidOnMB1112HKVOmYN68edDr9di0aZNv3sqVK1FYWIiysjIsWLAAy5cv99UCzM7ORlVVFVavXo1p06bhwIEDqrlERETUT/Th3hvUk53cm+zy4J8quKeZuRd8u6ptuRqfVERbibQyNwI19biw4iMDfrHPgM5eFg6ns9OdH3jqdcmOc57jyzL3hn8d0bLzVC/ynxfXlwOAjCHM3JPJlGTupSXokJ0c3ilrt03+j2JyyDP3AE9HXH+FGfGYf054dQcNNvFtR5K5JwqmhZNNKHofNPpFFWVvbf6Bx8BMPoDdcmngXjrWA/+n1FO12jUzRYFtGpiIM/dWrVoFk8mE5cuX45FHHkFiorqQ7K9//WusWrUK69evx+rVq1FVVRXyNleuXImVK1cKx66//nrpvKSkJGzcuNGXrRdo/vz52L9/f8j7JyIiOtuJTkJ6Q9Tc855ACGvq9Z2UuBVFWK+qv+ae9gmN6JTOm3Eg3u4b/hn3onc68Fm7AwDQYHThBcFWMaKzhSyOMBZqyw2WKMN4NNciXP1pcFMJrzidp9HFcMuUZAumJeowOSUeLdbQT0StzL1Om1v4JZbXKYu6wF1inA6TU8IMKkqyArXuL5zgXjjZc6L3wW6bguy+Bvey2nk2d392nyi7npl7NFCRvmcwkBw9EWfuffDBByguLsavf/3roMAeACQkJOC//uu/UFxcjD179kRlkURERDS0RDGx3r5zHVn2gbEvc09UNLzHt2VXfH/e4J+woYbf7YnOL7znb6ITp3C35XbZ3L7AHgD87atejWsH29dqw3ffaMPVf29HbZcj9ASiGCerITcWastFQlEUvHq8B/+5vxsHOzx1oUTxEa3vEZxuBR29LrhjMADodCuo7pC/ZqUn6IakdnooyQk6iBqdpyXokBdm3T2DXf737nUBtQb54z4VkLmXEAfkpoRXB0xWc09zW25YDTX6m1b95jMjFr/bgV2n1e9VovdB/8y9Hsl+e/954sy92Hvu0vD6qMWGm3d14L8OdPs+0/mzuRR0CbJlkyP8ckArCE6RiTi453A4MGfOnJDXmzNnDhwOftglIiIaDbQz92TBPW/mnnxbriww2B/c087c02q4oZUxGIpWA5FQFEXB0t1d+EerHe832XDvR4aw5hHFMlmw6mwrY/lqgxVLdndhfY0Z5a+3odXqguhlzCUJ3LVaXfjWtlZMf6EZ1/y9XXhSPJICg1iBMkag3p6XqKlGakKcqhi/Fq3MPQD4uMUuHXsmYOtgYpwOOWHe7xmL+Dniff9Swsjq08rc+5/DZqyrNmH7yV78eGcHWq39/4aih+z/d+iVdCg+SlAAACAASURBVNz1z5YSvfcxc+/sZrS78cM327HtRC9+f8iM3x80q8ar2+0oe7kZhZubcF/AZ6AUQZMX0THgJQou08BE/Oo9Y8YMnDp1KuT1Tp06xeYVREREo4ToBMEWKrjnkGffeYNssvNa77e9om9srS4FbkWBoijCekJaQcdwu+UKsx1CnBh6tVrdOGnuX9hHGieMRKOBItk+D4ibSYxld+zp8v1sdwO/P2gSZi9e+2aHL7PP3xOHzKg1eCIqe5rtePuUbegWOwAnTJJoT5+h7JQbiqjunndbbjg6erVfw40akerA539iHJAb5rZc2d/Um40n2nYY+EWUsOZe32W/+qR/G7XDDWys6Q+0iN7Luv0yGGX1zPy/OBO9hzNz7+z2ynGrql5j5ecm1fgfa8xo7dsqv+kLCw519id1KQh+7pg1PpvxuRY9EQf37rzzTnz88cd48803pdd566238I9//AN33nnnoBZHREREw0O0tdZ7siGLeXmDYaIPZka7Nzgn/tDW1vehUPZ5z+JU4FIg+IjYv65QXXq1iE5mQmV9eInugdtKaDQzORRpQ40IetSMCYEvAzWdDmlTkVWfBNeu23hYneHyfJ12Mfnh1mAMkbkn6Vo7HDIFgcW0BB1yw9yW+1VAVqLo9sKVGKdDTphBxQaT+G9q6gsmijKTzAFvQpE01GjwCyaKstuNqsw98W34399oy9x746QVV77eip++14k2Kwu2hWJxyOtN7mi04o81pqC/oyHE56GtDVbV71u+7O+AK2riItq+6yX6EpcGJmRDja+++kr1+ze+8Q3cdtttuPHGG/HDH/4QP/rRj1BQUACdToevvvoKW7duxWuvvYZbb70Vl1xyyZAtnIiIiKJHdILg/cAv+1Dorbkn23r7qwNG/EdpmnDMu61IdtudvW5MkmRNaGXuhbstV3Sy1a1Rr0k1V3C/ZocbE+LDOxEkGm6har+197ohKc0lDfqdLZyKPMD59ml1Vp5o69n4pJHb5irSEDJzb+TWmyTYzpcQF37m3psBtVO/k5+M/zthlVwb+KccPT5uFWdeJ8aFH1SUZe5ZnApcbvGXXL0uT/3DhDjPYxYF4WSBObNfBmKobbmyzD3/9zHR+mI1m6rb7sYt73XC7gb2tzkwPikOj83LGullxaz7Pzbg6VoLpqTFY/N3JmDORL1v7H+/sPjKijx5xIJPr5vsa7KSLDgWtbT7RfREz9sumxtT08VzuS03ekIG9+bMmSMsqqooCl555RW88sorwrGnnnoKTz/9NDo6OqKzUiIiIhoyou2zVpd28M7q8mT7yIqG//GwGT8sTBGOtfdqN9zosrmF9ZeA/g+Owu3AYbZpG8y2XGGmhEPBhOSwphMNu1Bl39qsLmkQTxb0O1s43QrcYZ58Ngs6uuaFWbdtuBw3hgjujUCnXC9voCtQ7gD/htMy4pGbEif8dwGAc9Lkt5uRGH7mnklju6/JoUgDZWaHgqwkz2MWBeFkgTn/L7HEDTW0s/I88/x+Fm3LjdHjfvtJq2q9z3xhYXBP4li3E0/31ZI8ZXFh9adGvHRltm/8l/u7fT+fsrjw8vEe/FuR5wvZSIN7/lviRVmfhr4nlOgLkFgNJI9GIYN7U6ZMGZGOSURERDR8tDL3RPWCvIx2+XYPtyLPEvFm7skCCh02N/LTtLcTDarmnjDbIdx6fcGXmc+2rgM0qoTKvmvrdUuz05i5p7012T/76nBncDPBWMtKCZ25N4LBPcldTw6z9l2g8UlxyE2Nlwb38kME9zITdUiJ10mDbOEwOtxwSN5DTQ43svoyOyPZGmvy+xJL9N7dbdMeB9TPS633fy2KouC40YVxSTpkC1odG+1u3P+xAZ93OPBv56VieVlGyNsMJcb608S0XWfUmaxvBdT/DPy8tK/V7gvu6QWHhsutIF4SgG8PFdyzyz9P8vNT9IQM7h06dGg41kFEREQjSBTs8u6y0KonZ7TLa3UBwCmz+KzGYPdsVZIl2nX2uqW1/mwaGYWDaagRbs090f2awswYJBoJoZ6e7b1u1tyTcLohbKjhZXIoGN+XfVUjCO75b1EzO9x45bgVE5PjUDE1eUQSKALr0gWSZc8NB9mO4HC35QbK6gvuoSP43wUAztHICMzUx0Gn02FSShwaBe9jE5Pi0BFGepvJrkD2z+wf1BB1tZXV3FNtyxX8cxpV47LMPc/lbkURdhEOp+bebXu68NIxK9ITdHj+OxMw/xx1+vr/fmHBi8c826IfOWDE/PxklE1IDHm7WlJGMLM0VtlcCox2NyYFHCeikgA2lyLc/g54vuTxEgVRTX6ZpoFCBfe8NfdEX3aYwvzsRaHFVhEIIiIiGhGiE/uaTgee/cKi+tAWqNvu1ty+c0rjRLKt1y3NKuiwyYMN3iwKrS69oYQqQq5FlNFgCjPrj2gkuELU3DtlcUmbRpz1mXtuRfq3AdRfChztDo7Q9PhNvvbNdty914DF73bi8YPmoOsONZdb8dVKldEKZA41WVaQPl6HiYJAxTcn67Hnmhzp7WXp4zQDeDkpcdJswcy+SOMESc3EORPDC1IZNZoZ+H8pJAqIyAJsFv9ttyHey2SZ9973sRvf7RQ2ibKFeC89anDgpb7Andmp4N69hqDr/Cqg4cxjnwc3oIlUiiAwFaqm6FhW3W7HrJeaUbSlGcs/6FKNiZ7aWpm77Vb/501kX4CqtuVKau4BobeR0+CEzNwLtHv3brz55pv4/PPP0dnZCQCYMGEC5syZg6uuugqXX3551BdJREREQ0t28nHPR8Ef2P0ZHfKOuABwWiu4Z3VJTyQ7bfITIu/JymC25YpOeMJvqBF8GTP3KJaFeno+9rlJmlFz1tfcU6AZ3PMPpIhqfnpPdGu7HDjQ1p9BtvpTI1acP/htipEIrA2XnqCDOeA1cyTLX2klZX0rLwmvBTTHuPycJJyXKT+d9WzLleeyeDrixuFMT/C/m7dr8MTk4PlxUFA6PgG7ztiCxgKZ7Ari9OIxVeZeBN1yzX5pVaJO9/5BGNkXaHY38IXBgR2NvcLxUJl7e5rUj/24pGOwvw6NLwrDJXo4Rrs8o2ys23DY7PsC9rn6HtxYlIpLJicBENds/LLbiZIs8Wt9m19TDNHnK60gnNWl+LICRXO9NfeEX47y81PUhB3cq6+vx2233Ybq6moAwcUQP/roIzz55JM4//zz8eSTT6K4uDi6KyUiIqIhM9DPVka7PMMOAE73yD/wt1rlW2+7NLblWn0NNYLv1//kusfpxgMfd2NPkw0Lzk3Gqq+P82WGCOsUDWJbLmvGUCwLJ/vukGBLabhzB2tfqw0rPuqGG8C6S8bhm7lJQ36f4fJk7sn/Bv5fCohOXL2vV62Sum/DyRjwQp+pDw7ujWRNswxJEyUAePjCDOxoVDdTuDwvCSkJOkxJixdmifu25UokxAGTU+PFwb2+zD1RxmBmAlCYEd5ptMnhRnKCeA2mEME9WYDN5vKci+t0OmHmfFuIDCzv5Z+0iTsFe+9Diz7ChgtAdALHsvfurBjrSj1cXjmuDnj/6YjFF9wTPX++FGQXe/kHX7Uy92Rfyjb1uDAtI0EYVOzqmyv6mGVyKL7nMw1OWK9K1dXVuPrqq2EymaDX63HFFVfgwgsvxKRJkwAAbW1t+Oyzz7Br1y5UV1ejvLwcf/3rX3HBBRcM6eKJiIgoOgZ6Am+0y4NwgLzmHgC09so7dGpty9Vq9OG/LXfrcSuer+8BAPzPYQvm5yXjXwo8NYEGU3NP/I32yJ+4E8kMJmDjPaT2t9qxp9mG8vwkzJkoSUUaoLv3GnCky3PS+fO9Buz7YU7MnOg5Fe2/n3/mXq/gNcl7opsiOOvSqn81FALLB2Tqg7PWkkewptnPZqfjL32v2QBw35x0389F4xLx6NfH4eF9ng6f/5Sjxzdy9H1jCcLg3ni9TnNbboLO2xE3OLCd0ddYZIIgcy8zUUHRuPCCe0a7gky9+L3M+57jkGz97nUqwu6inrmebDXR++TRbicOdzowa0Ki9Is7m0vRDIiJAkN2l4Lb3u/Cayeswq28ofiv9SuzE3+u68HU9Hj823mp0i3ZgYRZYXY3zh3Aev5/9q4zPI7q7J7ZvupdstyL3LDBgE0zLXQIHUIIoaQ3SpIvdEICMSEkkJBGiUMgcYgxmGbAgGnGYNy75SbZkousrtWutreZ78doVlPeOzu7ko0tzXmePMGandmZ2Zlbzj3vOYMRO719zzKl/Nytk5bdExc9lO0WmjSW2joW6Tzj1TZcP95Npkd36yj3eEEcu32ZYT6DBWlbpXA4jG9+85vw+/245ppr8Nhjj6GsrIz8bFdXF+677z4sXLgQN954I9auXQu32z3gJ23ChAkTJkyYGFhk62fcExfIsiAJHTplOB1hnh2ooVOWK02W0wVq3P6FsqT4F6u82Dqyqndf7XF9BtV31HlRg1kTJo4UJPrhSZXkRWXdBYs7AQB/2AQsv6ICEwr7Z4yfOjdeSBF7AFDvSyCSpMmwLwPpPPcU4QVEmyRNhKm2rivCo1onsXWgoVHu2S2467h8PL7Zn/rbrcfkqXc7bJhUZMfDMwvw3M4gphbb8aOpynO59Zg8zCyzozXM48IRLlh6CeAJBXSJrCHlHiOJVyrLpTz3Cm2CbjmwHP44j2iS/o49vSoqVvntdm+CWfrbGUmiyGlhKvN+s96Hl88vY26P8YKu+T6138cHI3hDVRotBy8Iqd+EgkSSx3kB57/TkUox7gjz+IWsRN0b5XH/Gh/qfHH8cEoevjY+J7WNeo+MWmoMBez09rWl1ALo5q44BEFgBiUdDIrqO3oBVFpYZd/vBXvo50OvLBcQx1B5A9OlDGmk1a8+//zzaG5uxo033ojnnnuOSewBQGlpKebOnYsbb7wRzc3NeP755wf0ZE2YMGHChAkThwb9Ue5Rht5G0B5mK/cMpeVm6LknLzkhTZ1VXygIAgJxXqOcoM4rYCr3TBzB6M/jGRcEfOfTPqP2SBJ4j+HTlQ2oEJzQl1kbqkKC1ydHfQrlHrtNoia1nZTU7xBCHaaR7+Dwo6m5uGikC8NzrLj/+HxM62eaaX/x0+n52Pq1Krx8Xqkm/RMATq504ooxboXCcDyhorNbgFwbh2E6nntWjmMm8UqBGpTnXqENqM61IteAynGrJ85cqKrrJff0yJJvfeoh/y71Z6x+cnmrWHLL6p+DcUHXV4/a9tA6/UCMdIFWUn+/rDmaIvYAYM4G5XH/stWP+btDWNcRx48+71Z491IEutdAavFgBVU2Lo1HqPLYrZ44VrTFmGOlxh72M9mn3Mv8PHf3JMALApvcYzzI0aSAf+8KYn59EMkhHu5kBGnJvcWLFyM3Nxe/+93vDB/00UcfhdvtxuLFi/t1ciZMmDBhwoSJQ4fWUBLPbAtgWXM0a3KvOZjMWvV3MJhklrt59NJyE5JyT7stpGf4LBvMkr49sglCZySJc9/pwIgXW3DNB12KASm1r5mWa+JIRn988+K8oCl5/MRAkIBRBIl31mjq9eFAQhB0Q0UUyaTEeUuBGhRZMhABA5lAvYBRYLeg1GXFgvNKse3rVbh7RsFhPZ+BwgwiubbIYQHHcShxWsCy8suxcTrKPclzT0v+FdhEhdp4A+q9hQ1hPLbJT26rl5R7OiQbK91YClFgEYfBhFhiydp+IJjU/d6EoD12usrZdP2gdDg9RT8APLm1L0k6KQBzt/f9uz+WGoMRduLxlfxTqdRaAHhqW4CpFn21UVTeUeOcFLmXRfvcEuKxtj1GlvsC7OqHW5Z68LMVXvxkuRd3rhKrMZI8myQc6khL7tXV1eHkk09GXp5xiXZ+fj5OOeUU1NXV9evkTJgwYcKECROHBsE4j9MXteO+NT5csaRTkeKYCf5dF8IBHV89Pez1J5lJfk1B9jZpEEhtD8o8itTzEPmn0yXBvbwnjA2d4j35pDmKV/aEdPc1y3JNHMnoT+Jtd1T7bLOSdbMBpdIzmnrNAi8I+Mf2AH7wmQdLD/ZPZZjgoRuoISdfyMTTlEcopdw7zOQeEagxGHBCmdYDUrq3HMcxS3Mr3BYMZ5RFp/PcA2DYd6+OEWLQ6E+gLZTEf+tC5HY9NPrFY7L6SUAkvVjBGPv8CSbBI8Eb49EcTGJ1WxRJXkjriydPPeWJd0Yi5gqJ505vAaI5JFfu0ec5EIjzAp7c4sdPPu/GBp2wkSMJVJtT59VXhK5sizJVm681hOCJJMnnRirLTZekzMKbe8NMsplKzPXFeLx/oK/9fmFXCFs9cRz3ahsq5zXj12t9WZ3HYEZacq+npwelpaUZH7ikpAR+P71KYcKECRMmTJj4cjGvLpT1xNKg73Va7PUnmAM9APjVWroEqCnYO6kh9hWAVPqjS8eonvTck/1RPWj82Yo+/z6a3Bu6ygETRz4GOvF2II9GJU1Tar5M8GJ9CPes9uGVPWFc+2EX9vrZJvJyUCmQkaSgG6ghbzeodiWcKsvVbkunYBpoUIEagwEOKwe3qr2XX+kwJrlnxYg8mqArsOt77gHABIPkHgtJAZj0cqvC89AoNneJi09xnbU1T4Rnvqv7/Mm0Cqx390cw8/U2XPhuJy55rxPpsl/ki1wUQS/1zRRXrpcmnc7XcqA89/5WG8DD63swf3cIX32vc0AVga/sCeH0Re345sddaA0NXDk+1a409OgrQrujAjyMtieSFBc3SeVeXD9QIx3eaAwzVdmUQpXqG57c4k8pyf9SG0hdqwkRaVv04uJiHDx4MOMDt7S0oKioKKuTMmHChAkTJkwcWqxsy66sbkSuFf93bL7uZ4brGJjL0RMX4NUZlLPUDvt7lYKs8g7Jf8elM+9ihWJIk3u3yktJ/nHac89U7pk4cjHQj2e2kzsK1GSvv2W5T8jIkqQAPLJB3ytMAjWhjfNgms8DSjUcdV8iOsq9Lpl5VXeUx40fd2HaK634wyb6fA8EEop9MoU2UGNwKPcA4IKRTsW/y2WKO4rcK3BwcNs4jGQp9xxszz2pGtdoqMahwKZeck/P87ZdhzzeF0gglOY9/tMWf4qkW90eSxGKLMh90yiC3hsVPWyp90yP8JKXk5NluQPkufeb9X3vXTgpYF5dcECO2xlJ4sefd6PWE8fi/RE8ulH5fndFkvjWUg9OX9SOBbuNqzgFQSAJvB29ibl67fQeHVLspd0hsr1q7iXVsm3/W8M83tlHB25QvsXUObzeqNz/1YbMVa+DGWnJvWnTpmHt2rVoa2szfNC2tjasWbMG06ZN69fJmTBhwoQJEyYODdINzu6dQRN4BXYO98zIx0QdxcKo/EOb/iiVAbNSerslck9XuUfvK5X3VOsQlKRybwh7/pg48jHQRuQD6XdEkQD9DdTYr7IKWHqQvZgRSvCpiWUsC95Mrjih7kskKZYoUm2uXD39zx0BvLM/gqZgEo9u9GNLl7Is8N7VXkxf2IbpC9vw/gF2YqnRcwX6CKzBgAeOL1Aoy34sS/2tIkI1pCANqkQUAOwWtnKvoFe5N/YQkXsVDB9AOXb7EvDHef20+jD7gY4kte+JGum2qyFX2FEEfYwXv5fip1t0yD1/WuXeoel/9/szu/62UBJbPXFNe7u8JaZYIJynKsN+fLMfb+4No9YTx23Lu9EUUBJv+/wJ/Ga9D/PqgoqAL9Zlf9AUxfUfdenahezWIfe2eOLY2Kklcj86GMV7+8P9WtxZ2EC3Xdku8mTTZg9mpG05rrjiCsTjcdx+++1IJNLLHpPJJO644w4kEglcccUVA3KSJkyYMGHChImBRTrxx9Vj3eTf8x0W2C0cXr2AbdkxKu/QknudER7BODulV/II0yX3GNcvlapQPkySqo9M2jWVeyaOYAx01fjAKvcIz7246J05ry6In37RjS9a+xfg0aVS9vCCgJVtUTy8zocx/2vBhJdaML8+mBVpKScWWPtHknSwgZzce3SjsjRTXqrZGkri2e2iiiiUEPBzmU1AJtAGagwe5d7EIjv+eWYxzqhy4MdTc/HjqX3kHrVYIxFoHMcxCT4AcBL9iGRNMfYQLWSdUuFIa38hANjSFddV7nXolLoCwC5vdl67LMjtKVgJ8t4YT74Leso9+eIZVYaciefePn8Cj6zvwby69Omr6nZuR3ccv1jpxV+3+jXXsLw1ihNfa8MZi9px7YddipJnjvgt5cSr9G4Dokr4qW19ASLRpIBz3+nAn7YEcMcXXty/ps8yRK8dfv9ABEsOsP1G9ZR7ADQhShIeWONL69WYDajqh5CBjkvv+R+KSEvu3XDDDZg4cSI++ugjXHbZZaitrWV+tra2Fpdddhk+/PBDTJgwAd/85jcH9GRNHDkIxnn8bmMP7l/jTUl0TZgwYcLE0YN0XjslLguIkMDUZLCYUDMAgI0TS3ezAQfg6+NpUlGNpmCS6TUkDfSpyVHK/4oxIPT0kgBUAp2kGKTLck3lnokjF3qee0bL6OUYUOUeQ7Hx8p4w7vjCi//UhXD5+504EDDurVRNKLXkipcffNaNi9/txJNbAyk10T2rfVmRlpIajhcEppImnKCVe3ppuXKV3cZOpYqvJZRde+NTTaAHi+eehKvH5eDti8vxu5OLFNYKVKCGpNwDgMIM74PU/ZU4LangjUyQjlStzLEa6kdXtcV00+rTeTru8g6sX1lnWE7uMdTxUZ5sP1p1nmm5Ao3qu4167sWSAs5f3IEntvhxxxde/LU2oPt5+XeFEwIufLcD/9oZxK/W9eCPW5Rk/HM7gilPwaXNUdy7uo+Ap0jETTolztu6+36XDZ0xxSLAM9uD+LxFXOzIJrVWwm6G7Uk6NPiT2Kl6bq4a49YlyI08y9mmppupuUqkbclsNhteeukllJeXY9WqVTjzzDMxe/Zs3HHHHZgzZw7mzJmDO+64A6effjrOPPNMrFy5EmVlZViwYAGs1kO7cm/iy8Odq3z4/SY/nt4WxDUfdCoGTCZMmDBh4sjGR00RrEmTBGe3cCh3UT5F4tAhz8bBRozlHFaOaV4u7s8eANotQBnxnRQOBJI6yr1e02di7CptY5UySZNtStkorXSz/PoOZ1/YHeXhIU7yk4MRPLK+R0MGmBja0OOel11RnvHx+mH7pgFdlivgoXV9CpWkAPxuo/HQgSKCrJGUKPsDCbxKlIb54wIOZrFgLSn3WKmkgEgMUNv1Qo3k5YeOdEkGBqG2Dxhs5B4LFLknL31NR+7Jlex5Ng6zisQfk+M4jMnPvDT3rGqn7vZCh8VQae77B9jpo4B+WS4w8CnvD63vweJeTzUWMSMm+Gq3tfSeK7UQ4YvxqfRd6no9MmUuLwiYuz2Au1Z6sc2jJNCWNkcVwR0Pr9f34pQr/D9oiigI999vUrZH27uV3/XvulAq7IG6F3p9tDwkggqakDw5+6OgViv3MlmUfW+/sv102ejxIgA4rcCscm2atRpUKJmxslyTg5DDUIs+btw4fP7557j44osBANu3b8eLL76IJ598Ek8++SRefPFFbNu2DQBw8cUX47PPPsO4ceMO3VmbGDAkeIFk/XlBwP1rvJi4oAU3fNyVMieX8JLM7HOHN4FdWbL/FL5ojeLuVV681hAySUMTJkyYGGBs7orh2g+70n7OYeFQRhmJ95JzHMeR6j27hZ1MCACTdLz6HBaONC+nsD+QTOu5RxlNS6o+lv+2NEmgBs3SYJgiFZOCsjR3WXMEv93Qg02HgGT7z64gal5qwcQFrXhhZ185z7LmCK7+oAtPbPHjvHc60GimyJnoRVJnPFXmsqKUocRl4VAr90IJAa2qksLV7cZLc0mT+V41TL3OmDVdqRqFjgiPSELQvSeRJK3c69BhSeUkB8XtZeOjqLYPGExluXqglJxy5Z7eohMAPDSzAOcPd2J6iR3/OLMY8i6O6ge/NTFH93hVbn0ipcjBGVroWtcRR5tO6a1eoMahwq/XicQTK/HaG+PJ/lcqy6VKPpOCbGGO2Hd/IJEi/57aFsDdq334584gLnq3Q1GK3pnhqoT8nVXPhdWgvAAlhR2VHEx52kmQl8RS/qOft8Zw1lvtWN2e/fhCTezONEDASVivOneXFeR4UdzGYWZF+mMHGP1AOgxQlsqggeGevKKiAvPnz8eaNWvwyCOP4Nprr8W5556Lc845B9deey3mzJmD1atXY/78+aiqqsroJObOnYuzzz4bFRUV+PGPf6zYtmzZMsyaNQvDhg3DpZdeiv3796e2RaNR3HrrrRg5ciQmTpyIv//974b3NQEsPRjB+JdaMPJ/zXh2u1KWvKIthqe3BdEe5vHu/kjatKDuAXqzGnoSuOz9TszdEcR3l3Vj8X62V4AJEyZMmMgc/60zlizmsACjCT+hAlm9ahExqXFYOFTrrAAfV8oe5NksMEwyNPQk0iv3iMm0tI212qu3r2RAzZrESyqJz1uiuGJJFx7f7Mc573QoVuEB4GAwif9b4cV9q72k+k4PgiDg/jU+JATRm+fnK72pSc0v1/apEDJJCDUx+JGuapxVZs/CwAZqEIoNghhI5x8mBzUprO99DynFsYRGf3aE+P5AQveehBICs5yQVTItV/pR7VE2qiuN594QUe5VEgtO5TJl3MwyZb/kVrGpo/JsWHhBGT6/ogJfHa20jqCepydPK2KGUgG0klAOo8q9dE9AOuWeGhePdGX0eQq7exIIxnkEGKE4vhhNdEs2Tyw/N4nEpN6zaLKPEHtQ1g/64wL+vatvDks973phHPJxAlV+LbfjsBM+INKYgbom+SIDFdoiKdlY5c2bu+L4wWfdrFPPGBVuC0Zn6ZfstLIXZl1WDrPK7WmPIW/zBUFAezipq2yWYJblKpFxiz5hwgTceuutmDt3LhYuXIhXX30Vc+fOxW233YaampqsTqKqqgp33nknbrzxRsXfu7q6cNNNN+GBBx5AY2Mjjj/+eHznO99JbX/sscfQ0NCArVu34u2338Zf//pX/g8LFgAAIABJREFUfPTRR4b2NSEO+sVBBXD/Gp+iw//jZqXU+FfrjMuW+4O/1fohH+P8aAAbLRMmTJgwAaw3oCSzcIDVwuGMKm3pkHxwXEwMlHPt+mW5YwtsTJWEw8qhxKBy79WGEFMZ0B3lIQgCOaCWVt9ZabmSco8aMDakynLpc5LKfX63sa/P5AXgwbU+xeeu/6gLz+8K4pntQdz+RWbG+DFeq3SSyna2qkqQPs8ghMAf5/HtpR5MWtCCe1d7TeX8IIOe5x4AFDszU3ANbKAG5bWkndRlElpDkXsS0aF3K7JR7gHAXn9S955EkmxlH8t3T/6bURYDPVn4fGrJvaGh3MsnTFQdMjLmtml5Co/Z351caPjY44jEXI7jcO04tn9sJaEklKPQYUG5wb5QD+3hzH5vvb47EzT6k8z+eZ8/QS6u7e4R/06pboG+/pfVlu1hKHJrZf0i9b1SInCCOK68HaHe7/9b6cUfN/vhi/HkeEPytaPaOE8aYczOXqWxEfXaQMBt5TCtJD0Jx9pXT7l3bIlDd1EF6CNKBQH40efdmLigFQ+s8envBK3VwFDHEbFcc/nll+PSSy9FSUmJ4u9vv/02Jk+ejCuvvBIulwv33nsvamtrUVdXBwBYsGAB7rrrLhQVFWHSpEm4+eabMX/+fEP7mlBKanlBNOyUoMeCU41qODkwL9b2bmXDTEl0BUHIqhTBhAkTJkwAY/LS+wNJ86CzCV8gh6IcSTtaG5lrRbnLQpaRAaIR+THF9ADSZeUMK/daw7ymbE9Cd5RHjKdVDd0xfeVetmW5QJ95+Yo2JYH6YVOfCr0zklSQcIv3RzIi0qiBPqvUiLLdEAQBa9qjWKMqcXypPoQ39obRFubx7PYg3tNJ2TNx9CEdF0d51OkhNIAekyzPvUwJRwmCIJCTaUn5o+fjtKcnu9Xqvf4Ec8EAYAdqAGzfPflYnCI8KC8uPQiCoFH7FVDJQUME8lT3crcV719Sju9NzsVfTivCLWnKauX4/pRcxb8fOF5U7FXolN7m2y3I1WE7ipwWlDP2P3OYvl+fHOpnq4YgIuWoSkM6GkVDT4L5nn18MErOM+M8sMMbZ5JZz+8MQtAJrdnNIOblSbrUsff3qnX1bDxY+76yJ4w5G3rwsy+8umMGal+vzEeQuh8fH4ww92VhdpUDiy4sM/x5Odw2fXLv1mPymNucacg9l41TKGUpSM/LnhCHl/doPVFZMBqmMlRwRLfoO3bswLRp01L/zs3NxdixY7Fjxw54vV60tLQotk+fPh07d+5Mu68JGvKXI0enw6EamUwHGCzkpfH++LQ5gvEvtaL6xWaFzNqECRMmTBiD3cDCvKRoGE9MBORrOVRZ7sg8G6wWjukp5LBymMYg90bkWg177unBy1hFB+TKPXrfVKAGNQkIJBFLCkxisL1XGaQmNuXfRZnqZ1JeR5UwspQ/1GTl4fU9uGBxJy5Y3KkILFDbc3x/2eBWzvfEeHz3Uw+mvdKKh9b5Br1SMb1yL7P3bpcvgfMXd6AjnIQgCKj1xLFXp6RVb1GW5blHEY6U/5Qa0SStzpOUe3qTZXUJvVHsDSR0Q0bCuso9eke5Qphqz+QqPF4Q8M8dAdy2vBsrGIrdSFJJ8josAxfUcTRAIt0AYHKRDSepfMCOL3PgiVOLcMukXHCc8fsyqciOv5xWhOPL7Lh5Yg5+OFUkQfLtHHM+5bTqv3OFDo6p3JtZbsdIg+WT6ner0GFBpQ7JMlDKvb3+BNlXAcDajhhaGeXCW7rizL77k+YovmiLMd8jVvqr3DqKIuD2BdjlwHKfPb124429YUWJroRGfwIJnq4i4AVx7i0ItFrxjcYwc6GCBZeVw/Bcvd+Xvc1t4zBWJxzmh1NzmcpPt43DKMbCsav3HUjnISmNg1Z1Z/YMqsuqBUHAXn9Ct9x6MCPzeJ/DiGAwiLIyJftcUFCAQCCAQCCQ+rd8m9/vT7svC/X19QN16kcMWNckDnqUq1I7D7RgarxXmhxxQP14SMcSBX7Kfeub2lDP99+4W9D5XgC4f5MTnqj40t+/uhsnCs0wGKxowsSAYjC2FyaGBlq7te2sGhaBTz3j11TZ8VprHxk3PtmG+vpW8R8hOwAlUZcT9aG+vhPFVicOQttAJ7tbUZbgAGjVB0V8CL5mL9R9jISLyhN4vyP90KWtJ4Idu/eQx9nR3IV6Zyu8ASdAnF+zN4j6eg9CcTcA5UCWF4BltXvgDTjIfXce7ES9rQX5Vje8CeW+0v3cH+YAKMu11u5swCi3sQH83pB2/62NB1HSk4T6euO8sq0SBODPW/s+8+etAVxf0A4rB3RHlNcbTAiHrZ2LJIGH6x1Y3W3FaSVJPFgTQ4ZcU8Z46aANrzWKk/s/bw1gstCJE4sG52Sgvr4ezW02AFq/y5uGx1FfXw8urH2X02FdRxx/XLEfrVEL3myzwQoBD9bE8NXKvol7R5TDL3Y4sCNgxSXlCTw0MQY1b9Lu1b6L7V4/glEL1DqE5dsaMDZH/13xxgHq3T/gDaO+vh6NrVZQ7Q+QfQncthYfdtu6ANCeZY1NLfD0WEG1vbV7m1Ed1L6/4Xgi9Q4eaNX+fjv3NaHcLz6zb7Ra8ehu8Zpe2h3E2zMjKHcqr0V9X1yWw/eOHwm4IgfImWRFR4zDpRUh7NndP09S+b07zQKcNln877Z9nWjr/ftwhwv1CW1j1tnSDCvvAEtn0928H7EIB+p5Cno9OC2fw8uBzEsoY+EQKm1AG9F/AYDgbSW/M1NsbOqCyANpz5EXgLf2hqHuXwHg84YO2EuTzHN4vbYF/pAFVP/7jx1B3FTcAfV71B6I6r5HW5o6Ue9owcGItm/tjib79m3TbyMpjj7OA5/V7kGrxw7q3d+wqwHVTgG8oG2vdvkSeH/zHjR32HS/V45kOIhwSzdYY6jRjjhaQvRvH/B0oiqXB+vedx1oRI3bifUx7f49nk7UFCahvn8AIMQiqK+vRy5Pj7kkeEPi75Rvy2xi3xWOpX4jQQDu3unAp102FNoE/OWYKI7JH1z9ejobvCOa3MvNzU2RdRL8fj/y8vKQl5eX+rfLJT6EPT09yM/PT7svC9l6Bh6pqK+vZ15TMM4DX7Qo/5hfhpoakSwtb/YAXUpJrHQsuz8BrGlTbHMVlaGmhm0caxSVrd1Al9LsXX4N25cfTP13KMkhXjoa02XpPpGEgDpfHKPzbWlj7U2YyBZ675YJE0c6+N0dAPR99wpcttQz/ujwJA4u9WB7dxw3T8zFpTOqU6qGsYEeoEXZ1x43qhw1NbmY0ORBrV9bWjGzZhSiSQG/292h2XZMdTFOmJwPbnUzWVJ7+pgSLOnoSWsiHoIdw0YN0/RVAPBqqx1zzhwJ264uANq0urDFiZqaUYivbAZV2JssGQ5bUwDUPUy6C1FTU4yyLW3wqhRA0v2MeuLA+nbFtpzKkaipNFZqFeyMARuU985RUomamlzYVxzUBCfI26pQQtv3l44ch3K3FTMaOrG0Wan4qRw9/rAY7s+vD+KjTtF7cEmHDV+bWo5rxxkvi8sGf5KNJwDgmZZ8LJtVMWDHl5Qa7nRGQxlijy+B2u44zhrm1Chnl7dG8cj6HhQ6ODx2chHGFthS/VVR1A80KMmMiYU2/PL0KlTmWDGaeJeN4Nn9DkjWZUlweKjeiZ/O7msjXtnQgx0B8bjvdtjwveMrcc5w5eRRINokzpWLeDAG9TvIlY5AzQh98uFAIAGs1r77PYLYruXFAgDSezllgg7BhfLqImBzJ7m9sKwStp4wAK2qzlpUgZqaPED1TCY5S+r9zQ35gUbl75dfNgw148X35C+r+tqrpMDhzUAZ/jCtSPH5JtV9yXNYh9xYZuLEgTmO0XHgmZ1e1O/UVhqNGzUCziYvEKaFETMmjkNlKAnUtmu2Da8ow6xcK15uyVxdXVKQi2orhy1E3wwAJ04YBWzTfmem6OLyetWFdICXQBB7ALA/mYuSqnygtovcfoDPA2fnQfXdAPBEcykA5bWFhL7xTF6wB9irbOd81nzU1JQi0R0H1imvPcpzGDF2Atw2Dm6vDzjAFgmxEC8eAWtnEIDW6qKgahSGF9mAFS3aHQHUWyvhyEtAfh9nlduxtoO+/tLCfEyfXILiDc3ojirbThsHHF9dgFVeuvJt1LAKnDLMCWzVtp0AMHXiBJzg9WG9T7v/qKoKXFiTg/zaFk0lQnFeDmpqRmFUswervOxy2yjE3ynW0sj8DIVgsq8d29IVw6dd4vjIl+DwbEsB3j+hPKPjHe04otmPKVOmoLa2NvXvYDCIxsZGTJkyBUVFRaiqqlJsr62txeTJk9Pua4Iu1ZEiyAGACPxJlUJQ0uKBkr5Scwjp+6iSGfl1+OM8znmnHWe+1YGTX2/LurTChAkTJgYzjJSAXja6b/JcmWPF+18tx/4bq/HISYWKciWqrEjyMRrFKBuqzrFgSpGNHNqPzLPCZuFQxPDaKndbMYZI8FXjYCjJLO2JJoGJC1qxjjE49vSGcbD8sfb0JJmee+295bHU+UveOtRx+5sCKpXlqhMejewrGa47iX3Xd6QPXxkI3KEKFflZhiEjetjti4tkTxrIx0D9xd9r/Rj+YjMmv9yi8FvsL9Z1xDB7URtuWerByW+0KcZeCV7At5d6sKo9hiVNUdy7WnkP1dbIV4xx4bPLK1IpolQ4jlGoXwepzA0AHlcFtN23Wkuq7SV87kJxupRtn4E0W9a73xEWPa5CWQRRpMM+f1LXrzqSZIeQdEZ4smxZ/nnKJkAeqKEu3dtIBCepx/4DTTyb0OKUCq1a1soBkxh9oIQCB9ujzGnlmGm76foAp5XDKJ3SyzIdv9xM0NCTYAZq6GFbN9tzDwA2dcV1vS3f2qclj6SALYBuG/YF2Im2gNg3bPXEU7YbmWJ1e5R5TZ4or9turGiLafb9zuQ8jC+gf3+pH68mng+3jSOtVuTbq3OtJAcAiHP0KQxLFaeVg9XC4YQy7fMuVdiVpfHck1KBM+2K5ZYHHx1ULp6saj88Y5gjCUcEuZdIJBCJRJBMJpFMJhGJRJBIJHDppZdix44dWLRoESKRCP7whz/gmGOOwcTeZZfrr78ejz/+OLxeL+rq6jBv3jzccMMNAJB236EOqpFpDvUNEqgGziP5EJGmvn37CoKAp7cFcN477bh/jZcckLBAHVsyCqf4Q79sYPN6QzgVyNEa5vHYpv7J7U2YMGFiMMJIsticmcaSAlmee+L/aweXTitQ4rQg127BOGJwKhGCpU564Doi14qpjMGlGt/+1MPclhDosA1A7OtYYRwAsLcnwRyMS55eFmLaJgV1UP1rh55ZlwrU4pxE7lEEnXxhjJpsSX0s1f+uO0zknvqWUGFa2eDXa32Y+Xo7jn+1DfPr9X16B8o7OBjn8dsN/pSfEkVmZYsnNvtTpV9tYR5zZT6JO7yJVKALACxpUk5y1J57EwpsKS8kgCbq9Qz/9bBcJ6W5WTVze3idDweJ2Zw/zpNlbo3+9O8KayKdEMSJ/qFInwwmBBwMss8tlOCZXp1dkST5XkeTfUb7mQZqeIlt6ut2246IaeCgximVWrLjK9VOlKbxFLJwHEqcFpJocVk5DGN42pa66H0kOKwcJhXqEzyZhutQaAomUedTLqDp+blL8McF3cTqjgifSrelQPF+CaEvaZt6j/b6Rd/QEOP9PP61NpyxqB0LMgh5kOPtfRFdco+VDgwAq9qimgXZHBvH9K+TCPvhudT4Kw25Z+Vgt9DPlsMiJkBPLqL3l753Vrn2eS/pPdfyNM98OCkGZgYTmfc7Eg9BhXqk85sdbDgiWvXHH38cVVVVePLJJ/HKK6+gqqoKjz/+OMrKyjBv3jw88sgjGDNmDNatW4d//etfqf3uu+8+jB07FtOnT8dXv/pV3H777TjvvPMAIO2+Qx3U5EK+ak0qA3QmJvIwjg2dcdy/xod1HXE8vS2IF9MMqOWgyT2eeU4e2UD2OZXs/RVVIxznBczdHsCTW/wKg1QTJkyYGEpIp9z75QkFsOrNDmSgJv/SoJIyV67OsaaUf1RirrQPK1RjZJ5xcm+nNzv1dkIQTbBZaAklFUb3ckgqOGqw3hxkk2iZKPf0CDpqjiDvn/WUexRhWc8wKD8a0BPj8ZdakfxKCMBPluurAfUmWJmgOaQkanb3JAyFQBjB+6oE44UNfeMcSvklN3hXPzY21TtOkXvfrMmuNPqLVjYpLG9/uqM8/lpLl7mxEmSNVGXoGdC3h/mMDOozwU4vrQYGxHdPT7nH2iZNWtMFaqhBVdSoj5EzhMI0viyMzLNhhIpo+e5kMV03XWaHhaMTSJ1WDpWMYASXlcM4HWWe08LhnOFOJgHotnEYRhBDRqC+TklwIeHacVo/NgpzNuiLM9T9WEGaMEZA1v8ywntaw+wQrv6i3pfA5i52pYCecs8bE7BBpcLNtXHMMZK0LkqRey4rh3E65J5EvtILs+I2tnJP/P9LR7s0f79hgtiPGAlLCyQE6KyRMCG1d9STcECHDB6MOCLIvfvuuw9er1fxv/vuuw8AcPbZZ2Pt2rVobW3F4sWLMXr06NR+TqcTTz31FA4cOID6+nrcdtttiuPq7TvUQQ3wW2TkHjXwkYg0cvVQNoB8QZVie+cq5aq1L8bjwbU+/OyLbuxRTRyoRlea9JAJgTKSLt2K0F0rvbh7tQ8Pr+/B1z+ivRxM9GGbJ46z3mrHsQtb8UYj7ZlhwoSJow/+NCVpRspeJVCtrjQIpAaI1bIB58RC7SBRGpCOJs7ByonkIEUKDjSe3sb21WkL65Tlhtklva0hPeVe/8pyJVUgRSJ1p0n7k0qJqfOqP4rtLVoINZhcxZiufE0PvhiPmz7pwqQFLXhgjTJpl0pDVpOk/jiP7d1x3QRZI/DrlGUCynug/i67anZPpSCeMcyYD6QaX8iUe9UECSHdr6ZgkiSkATa5p0e8S9BT5rWHD41yDwDqdBYUHt3ox7ZuentnhGdWuUjqPGrsrbdQQy1iq99xsyz38OC2aX1+76dVOnB+r2ekw8AimpowA8TfLc9uQT5BajmswLGl7D7SbgFKXVacSigKrZzYLlDfaQRfH69P3o3RIR37g5mEWkwNSTHMWsRp6Elk3C6MzWCsxDp2dyQ9qdimWvzLtbOTlF1pynJH5FqZQZSSknsEMXaTntVip4VM3JX60xllDjx7RjHOG+7E9yfn4tPLKlL9COuc5QjGBQSTmbdL0iImdS/1lKCDEUcEuWfi8INqZDrCfEq6Sr0c+sq9vobHk0YV9/MVXvytNoB/14Vww8ddigEnZWcgKRKoc5ZPWtINUv5d10dQrW6PmZ58afCrdT5s7opjfyCJn37hHTDlgQkTJr48xJICWeomRyYD8NlVToVX6iWj+lZtKXJvmGzAySobAYApRdrJybAc0Y+PRT4aGTgaxbw69oJGa5hHnDFBCCcFtITowXqLzuQiEy8f6tiSZxf128oXwSgCSColpgjJ3b4E6Xc70DAoFM0I1FnLVYz5BJllFPPqgnh7XwRtYR5PbQvgs5Y+MotaiNwlI312++I46fU2nPZmO859p0NXtZEOftn1BAiipzkoU+6pTsuuel3y1X+ASERkg/2BZMrnkAo3k4g7PYsA1l1p9CdS/pW+GI+/bfXjf/XB1N8AfXKvI5I8ZORetmrhLj3lXtyYck/9NMd4KO4JQJXlmuTe4cAPp+Ri8cVleP6sYiw4rzSlmn3wxIK0+6rDZ4A+lRTlu+ewcDhOh9yT+thLRmmJOEkkkS25d914faVvJmSYHMMZ/oISJjJKReXY5hGVcywiraEnkbFyb6JOebNRiMq9zPYRy3LZfowASF9FyRfvAkYgkUTQjSTHZn3/Te0vtwS5fkIOXr2gDI+fWqRQ+pUzSsnlCMT5rJR73hi7ys8k90wMCVANmACgLcQm0rp0Vvflvh/UaoF88Pp6Y18ZyS5fQuHpQ61c6pXldslWdjNdhR9qMt1M8bHMlLQnLmDtEDQlNWFisCFgwEg+E+VekdOCJ04tQqXbgmNL7HjwhL7JCkUWyEmcS0a5FATDmSV9A7BJxGBdIgtZg9o8O4c7ZAoJNa4a48aPpuYytxtFWyjJnIgDwDPbA+T2Jp2yIJZKiUKQWGjpivBMvyB5P0kt0khludQ5++NiudKhxqGoDkznbUj5E8rfD0EQsKI1ilqPtpzqwbXKsrH71/RVKFBjlV+v86XGQf+tC6GlV8W5qSuuqXYARNLKiE+Q3JuQerflyj318dSXT6mA0vmC6UEqzaXuh6RkzCaMLZoUS+wEQcCVSzrx4Loe3Lrci1+u7fsNKIJVQmsomVFZ7hQd4kB9D5uymZVCfP9Z/H6qLJd4P329hC6LgFeX+6uPYcQDzUT/wXEcZlc5cfW4HEX6+FeqnbiOKFX9/cl9nreXjtISKdLPXUUEFDit+uSeo/ehpYh7SfVFLbwZwfgCG0YzgrQAYDRh1WEEZw/XVxBTVQBqrGgT2yNW350NuTcyy+uRg/LcY1gOpyCW5eoHqlDKTKmduHuGllR2WIAJvWQlqdxTkXdquAx04qyxmxyBeHaee9LCCjUOMsk9E0MCrFXLA0Edci+qM8CQB2oQx9V7sbbIBs7USylNeqjBmHzSQg1SpIaMMjHOxMD8SIU3ymPpwUiKlD2UGCg/IhMmTHx56DGQXldKeG/p4eaJudh1/TB8dkUF049FgjyxszLHit+fXIQylwXTSuz4yei+voBS7vWRe/SgtirHqij7VcNl43AhY8UaAM6uNlaCGONps3oJz+8Mkgp2yY+rv8o91kJXiPHbys+F+kwqUIMxLjgcvnuHQrnHqlCQQE3k2mXbb//Ci0ve68Tpi9pxzyovdvviTBJlr1/f1qQlxON7y8SAl7+oPObuXe3DA2t8qSqGv231Y/z8Fgyb14wffOZR+CHrTfoo5Z6c3FPzuuqy3JF5VoViZ2a5+A7edVw++0t1IJXmUs+79EwZaY8o7OlJYn8giY2dfW3G09uCOOftdmzzxHXHK280hnXJPzVYqd/fmZSLZ88oNn7SOvBEeYWHtBxXLOlCME6X7UrEXzAhkGNvNdloKveOLNgsHOaeVQLvt4dj07WV+MWxeXjmjGL8YErfIhRF1EkKKEq5Z7cAx5boKPd6u3dKdSY9HdmQezZOvB5Wii8AjMpSuTe12K5LDNUYUNCtaouCF+gEbgBo8Cc0c9DvT85Fy03VzGOy2gbAuKqP8tw7ucKpK1jJsVnSK/cI4lGyBZhWYse3JvYRdAV2Dv86uwR5vautEwhfPqesvzilwoFCmfLdwkF37CXBELmXEDJOywWAdb0CFGqMs9ck90wMBbDIvcbeF0AvvIIeYPT9jSqz2NU7qaFWouVlDNSxpUmPns8QC9IgmxpsNx3lyj1PJInTF7Xjqg+6cNIbbajTMXLOFBQZGhlabaMJE4MSegbsErh0Lt8ZQK0OuHyMUqXwncm52P2NYVh+RQXG5/a1O9SgWTJ/d9k40kC7wm3RnZS4rRxmVjiYRFJ/vPyKZAPdYEIgE/t29A6sSW/ZDJR71OQkkBCY/aF88YdaQNMLAQHE0txDDesAPnMSyOCSiD65JxFp3iiPl3b3lWb/Y0cQM19vxyMMo3f5GIM1vnpnXwSBOK+YFEl4alsA/64LIhDn8ehGPxKCGALyyp4wbv7EkyIVqQmfVBLcQxBWf68NpJKIEypiUk3uWTgOT51ejKnFNswoteOJU4oAAD+dnocfTsk1TH5LkMg9arL18p4Q/rTFj9cbsvPzbfQnyOd9Q2ccF73bgU8OstN613fGsVwn8EON0UR52xlVDvzptCJdhVSm2Ophn9NrjWHyeZU89yhiF9BWqJiBGkcuxuTb8OCJhfjGhBxFH8xxHObM6lNaDc+xpp47ikgrc1lR4rKSqj6gT4GVSyjrJTFFNuSetfdwLHuMAjuHYgeVI58euTYOJ1WwLQKMEGnemID39keYyr09PUnN+5Hv4OC2caRvKEATaBLGF9iQZ4A890S1Nh75di61uEIhx5becw8A6Y0n4fFTi/C32UX47UmFWHN1JS4b3Tc2qyGUkHLlHsdxmH9uacqS5UdTc1FhoOTWSPr6itZoVp57a3urANXjmFuPycNL55VmfLyjGSa5N0TBWrlo9EtEmnbQJCndqAlAOCmkCCFqJVbym6FS/jZ3ycpyiWNLRqLpyD1qu9RRUeUq2ZZPHCmYVxdKXYMvJqRNl8oE1CQhHZFq4ugBLwhYtDeMNxpD/TZ0N3HkY38ggfUdMSR4QWPAPrXYpiAMfjadXdaaDe4/oSClNppcZMPFI9nKOTmotF65yoRaAa50W3W9eVw2sVR4OkPVMKU4+xKbr1Snv64Gv1j2Q4ZSxQTsJYICqAUxVknh+k6aHHhhVzClDKCIlg6dslwA2N0zcAtHmaC/bRM9JhD7TEEQyO1tvYuJHRE66OGPWwLY2BlDsZM9+aDGOYBkfcKTqghA7NNbVUm7ALCmI4ZPmqPMa7r8/U6saouSBE9XlMdDdeKkWN2t24gZwFnVTqy4shKfXl6BGWXifnl2C35/ShHevLBMVxGkRoM/iYNBugR2RVsMv1nfgyVNbBJOD7WeOLOk1x8XsHh/hNyWDSj/MemS9Cb3AFDJIFgobGGkaQLi9dLtRq93IUOJ2BRUtinqsb/LVO4dFfjJ1Dw8f1YxHp5ZgA8uLU8R85TK/sreBTSWkkoe4sHqL7Px3JN84yoZxyxwWGC1cOTiBgD8Zibbf9Bt43ASIzTDbhEX9oyUmP/o82409NBzv+3dcY0Xe8qDjvGeU77CEnJsnCEvwH3+hMaWw2XlcFoVezEl166Xltt3H+4+TnlP5enndguHmybm4tZj8jQkMUUKdqvmgLOrnNj/zWrUfq0Sj55UxDxXOTiOwwllfX0IB2B8gfK7H9vkx95w5vRUUzCJxp6ERpU9pdimSYb4J6JiAAAgAElEQVQf7DDJvSEAiqhjefPs8yeYptwHe4kkFjEoEUIUkVbXu/JPDfK2euK6QR5SWQlVRiEnnKiBj0enpPeAityr88bxt1o/1rTTg804z5Zzfxl4sV654v32voEbzPYQJWddg6CM2YSIX6z04palHnz7027curz7yz4dE4cQb+0N4/hX23DuOx349qcejXJveI4Vr11QistGu3DHtDz8IssSPBZOr3Ji1ZWVePX8Uiy9rEKx+psO35+s9Mf7usysmzJmTleWKw3UTyEUAE4rUMMgXdLBaRVJ0nTgBVHFzip//bCprw2PJQV846MuDJvXjK9/2Kko22Epwz5tpvuufYEkFvYqpMhS1UgSvCAwTb0PtcqdZxBtekmgRkB67slUitTRpURjqg+U8Jv1PSgiQiIkgoXyREwdP6xVh0jY3BXH+k6a4PnjZj+iSQEs4e0fN/uZ6q0POqzwxXjNdiMqCjXSeUGpccwrrcxgjP5gVXtMEY6SDkbK9ligSlclSxiXjR3wAwDfmpRrmCjZpEPuNQXp56Y1lEQ0KSiCVZTblQ+MeuxvluUeHbBaOFw9Lgc/nZ6vUNVNUD3XFW4LLh8jLjSxymPl5M+YAvoz1bnWrBR20jlQkNT2JQzbj5sn5mLTtZXkNreVI33gAJGs5Di2kk0Of1xQBEzJwQvA/N3KeZX0frBIPD1yz23jMImwF6HO6c9b/Yq/uWwcvsJQStstIjHHsieRv9M3TsxJkWl5Ng63TNQPPJFAVW9QghiXjcOIDH0Hf31iASrcFjgswJ9OLcI144ydkxHctNQzIP3c0Q6T3BvESArATZ90ofq/LZj9ZhtaQknUeeNoC7EHl43+BLM0R5L3s1b3pUEENSCXFAkUQRdNAju648xjN+uEfHgifKpcRS/hl1pJl5LcAKApkMBZb3XgwbU9uHBxZ6qcRMKSAxGMm9+C0f9rxnM7AupDfSk4lCuuVOkeq0M0cXRBEAS8sKtvALNgD13uY2Jw4K+1/pQC6e19EbyrUrTkOyw4rcqJ/55Tit/MKiRDMPqLsQU2nDfClfFE8qfT83BimR1uK4fbjslLKYkAlnLPggq3BayvcfdKlU6t1A6arRyXNQHgtHBpvQYlvNoQZvaxd63yYX1vack/dgTw3oEIEgKwpCmKp7b19Tssck+vFFHyo6EWumK8fsqnNKhP8gLe2hvG0oMRTQpnf8BSIkrpd62hJB5c68NjG3vgJfqh7d1xvFgfVHjTAexUYYB9D/f1jgtYSigAWNocJQO59GxNJLSHk7o+c/PqtOEagKh0o5SdEj48GMW2bpocEsCh3pfQKN2oFNt04LKe8hvDyTqld3Js88Qzqr7INv0ToINX5B6ZlxKpoxJKnBZsZBAWatTplL8fDNIhPjFerH5hEeEtad4Jsyz36MYFI1wp5ZPLCrxwdgksvcTMMAa555D9+dQKFoHEZaQ6laOSUZ4pBYmU6CjOxuTbSHJQLx1Wuh7WcfuDnN4xA6v9KHNZmN54biuHyQaUe4CYLi6Hy8phVrmDVGZKCkW2517ff9stHD74ajmWXFKGdddU4iTG703BCFmaDc6qdmHbdVVou7ka356ci29P6n/ImYRaTxzvqMa4Q3EBwyT3BjFWey0pNde27gSmvNyKk95ox3GvtuL1RtrnZG1HnLli3RYWDX1ZA9fTF7VjyYEI6bnX2DsoZa0sb+oSjapZ5UrBOE9+b0LoKwPWC9xIV5Y7d0cw9d0CgLtXeRWf/c16H/xxcdX8wbU9GZkx9weftUQx9eUWjPlfM15VedMYsDfIGtSKOMvs+XBBEAQ8tS2Ai9/twKMbewZ0cjmUQCk/2jIw8zdx+OCN8iSZYRSCIGBdh3LC/1+V4pdKyDxSMCLPho8vq0DLzdV45KRCxTZq4FmVY4WF4zCMMRCXFrpnV2kJhFBCQInLylQV6MFh5TDVILn3920BLGMo7ABxQS6aFPDEZuVK/qMbelILWaw+WM86QdrG2vfl3WzvM6mv/N6ybty81IOrPujCoxv9zM9nCta4oCcmLt5d80En/lYbwGOb/PjFSmXfvLY9hrPfasdty7046Y22VNktwFYpsrYBSJVlpVOFUbt/d1k3kjx7jASIi6CU7YWEL3S84PTIW4Ct3ATEMBf1ol0BozxOD7FDbOPAUquoIQD4qEk5ifvhlFycWEa/h0bM3llwECVd8kCda4m0UwkuKwe7RV/dZwRNAfai/AWLO/HegTC5LR25NxQnvoMJDiuH5VdU4uXzSrHqqkrMlpVysjz35MEIPz4mV6FskqfdH5NBCb4cLOWeVI5bzFhUkEipiwjrDreNrVRz6JQoA8A3JuRkrDiWfy9AK/TcVg4WjiNTaQFRgHEio5R4eI6V9A1O7WvlYLVwOH+Etj2Ufi+HlSPbcHVqrc3C4eRKp27QCYXR/Wyz9GDvVVsCIgnNUmwOBHIo/4lBjqF3xUMIu4P0zxtJAtu72SuExy5sZW5rDtGrhxK+8XEXGvxaoqA7KsAb5RFgDE42dcYR50GakAPiAIW1ut8pldkQpTCS2oyaPPTEhNRK9ieqQfE21f2R/zucFHTv30DiwbU+NId4eGMC7lrlVZRmGYkdzxaUl83hUu61h5P461Y/frPehyaZunJFWwwPrPFhZVsMf9jkxx83D9zkciiBmniqJwCHGv44r/HvMKHECzuDmPBSCyYuaMH/6mk1TzoYeWcLslDvHAkoI1Y3JMUAa5VdGqiXu604bzhNIrDKa/XmwE4Lh9F5Vt10Ozl26Sh0mkM8Xm0IacilhNBnGK1HHrHQR+7Rz4S6HEmO9jCPjnASi/b1EQhPbPYriDR/nMe3l3oweUEL7lvtzWjxhVp8A0SCrT3MK/rf1xrD8Mi+9x87AqkFi56YkhSlFgs7dDx8AaT8mIwEz6hR70vg0Y09TM89QFQhskoo0+G+Nb6s9gOAZ7drE5yzUe4danLvhDKHYdJxqWrcVui04IoxNNGWTUCAhBgv6CaIH1dqx2hWyaCVTTywvMcodEV5XfL+2e10H6Hu28203MEHt43DhSNdGKMKfmGROXJrjFKXaMtx3Xg3fnlCAe6Qee7qJcvrIZ1yr5hYmLNbkFIc3ne81nuv0m1hKskk/0HWwlyZy4JLRrIJeL1QHEklN6FA+xlp2w+n0j7FbhuHE8scoIohKnMsOHc4+/66UkSn9rzlZBUVJEIpjbPBD6Yor8toSW82GJNvy1pdfS5jLCfBiBfjYMPROao3YQjZpM0A9Iq0hAOBhG4Jn964b19Aa3QpYWNXTHfC0hyilXsAsLt3pZ0sy+2dBLCIQclLSK8mP0Fc1OEKl9gs82DpjgqKso1DOSj7sgI1Pm2O4MTX2vCrdT3405YAjnu1Da83hBCM81jVplQ0/HajH/sDtAG9qepjg3oHWzIMl6nzxrEzy3TmRXvDmPhSKya81IK/1R4ZBO2O7jie2xFIpXp/2eAFAb9e70NCEJWWt3/hTam2MkEjwzhajrwjWLmnB1q5J/6NVQqTJxtlP3FqkYKwk8i+nxxDD9S/Uu1kpuzmO8RVdiPm2UbwD8ZE/a29olKJRdDpQWq/WX1hurTeLZ64pn9/eU8f2Te/PoQ39obRGubxzPaghnjRg55yz0uQbB/IQhhebVAqlv5b10dS6oVsUcEigGghQgXPGMWftwawup2tvmvwJxQedFZO/N+hRq0nngpMk5ANsW+kaKE/Q5Nip4WZWp2uTLDAzi6PH5lm4njPjHx8izF5PRhMMtVIgOhPdSyDIJAm6ZT5fanTgrEZqGOyeSJbQ7yi79CU5Q7Bie9QAbMsV/UonlLpxNwzS3DncfmKBO2LR2nJJ8qvVg2m555E7hHtjlxNOCzHin+dVZxqRy4Y4cSEQrtOOa/4/6ztbhuHc3QIoKvHsok/acHumBKKRBP///wRTqayz23jcEKZ9p7l2DicR6jyJEjijTOHafeNyjri70/RjleMLjKmwzVj3anfu8jBDWj5LAWWAnJ8gRVrr67AJcTzCABnDTPJPTVMcm8QQ8eeJWvs1ykNSIe9frb6bpsnjn/tZKtTWkJJJrknTcipY0sDedZKulRupEeUUROPgwOctJvkBc3knSQVZRMwC2F4ms2kjwIdqHHoyb17VvkUk6qkAHxnWTcufLcTrUTp6H92KZ+Z5a1RHLuwFcP/23LEeCMeaSCVe2Hjv+2TW/w46Y12nPJGO36/KfOE5kc39CCcFJAUgN9u6NH1tjoc2NEdx9lvt+POVT6csagd9b7MCL5IQsAeXyKVFj4QCCYExTvIC2xSRg+NBjoBlm/LkQ6KlJRW7lnkwDTZ38fk2/Cvs0swKs+KY4ptePBEUS1wySg3bqzRTvInFNrwNUb5nTSJmsIg98almcCry6e2eOhnUEqWz0a5J5V3s0itdNhGnJNcUXrPaqWq7AGVymy3L47vL/PgZ190a7zxWESaL8aTfRGrBBFQvidUcElbOCkm5TLe14Qg+gtno9wDxD6L9fsBwG6VarPcZcH4LINczh3uxBOnFKb/IAOZKMckGGnn/nFmcTanA0AsFR7FUMGpwwPUKHRYyHfQwgFn65T7ljotuO/4AjxxahEeJ+7n7CqnJrlSnSbJ8uuUVDSUqshl5XDZaDaxMBAIJwWFClgTqGF67g1aGAnU0MPIPJsmFfzhmQVpw6MqGMo9qb2hSDj1OV0zLgdrr67E+5eUYcF5pQBEhR6VUu5Io9zLtXHMVGu7Rd8z05Xyt9NeU0uvz7yF48gxhzSvpEirXBuH83SVe9K90n6v3O/12rFuxe/hskKj4MwWVguHdy8pw2eXl2PDNZUKz+NDAcoLGQDy7RbUFNrJcm1AbHv17GVMcs/EoEJPYuAf6AMMU18j2OtPMEm2GA/M2cAmCpqDSabqb4eXrdxb0RqDIAgIMEivpqC4L1XiKiX40n592klzNClgWXMkI+IvlhRw0yddKP1PMy5+t1NRqkiRis0hfT8hdZx6tqAmNpl47gXjfMZkhyAIKRWmGrWeOJYc0KYB16rKo3+5xoeWEI9wUsBdq3zYzjAYH8ogyT2Dz6wgCHh0Y997+ruN/tR7YnR/eUliJAls0UkIPBx4cqs/lRIa44GH1xknLDvCSZz1VjtOfL0NZ77V3i9/PDkoUqIjAwJWgp4BvwRWCc2RDuqxkxY8phFeQXk2rbn1FWPc2PK1KnxxZSWOK+0buF5IDCJdVk5TpiJBIvdYvnvVuVZdc+rJBv36tnhEb1r1O3x+mrIUIL3nXjpQYQ3buxPMklq5QbggCPj6R11Y2BDGv+tC+PkKpW8e6xg9cYG0iFh6MJpaDFOTLHJQZbm+mIAtnrguydngT2gIx0n9SFuVo15F7uU7LIb9GtXIs3PMCVE62LjsiB0j64ej8234y2lF5LYzqhy6z2uhw8KcnE5IQ4IWOCxk+e0JZXaMzLMxKzRyeieGNguH70/Jw6ILS1PqphmldsyudOCeGfkK365HZilJQNa5SWrhUmKS7rByuEbHr2+gIC/NNZV7QwestjGTxPq5Z5ak3oWLRrpwUoUDn15WgS1fq8Q7F5cpPistijmtHIqIhYOC3neBIuEoT7yxBTacUulUCBkokk1SG1LqWEBs51gLBm4rh/GFNrK8FVC+H2qPPPmbRClwpfaVGk/MLHegMseK03T8+iToBX1ZLRz+d04pjiu1o9xlwe9PLkJRFr7BLFg4DseWOkiScaDBUu5JxN2xDA/IHJu+5/FQXMAwyb1BjEzIPWq1kkJTQKug+8EUY1Ldvf5E1iqd5jTKvQQvkEEBu3sS2NwVZ5b9SCsg1LHbegdElE+gOikvlhRw5qJ2XLGkCye/3oZ1HeyyHDk+aIqkQk9WtcfwgkyJRt2rZhkJQ5GdAxV6QZXlBhKCIW+2t/aGMeXlVlT9txn/3kWrMamy2UgS0OMD1WlSAHBARl4E4zw2yYgiAcCc9Zkry/qDvf4Ezn27HePnt+BvWweu5HR/IIE/b/Hj44NagjNTUM86pYqkEEwImrIsKjWSBcqk3ggBdSjxmqqsT520leQFvNEYwpuNYSRVjNKrDeEUWbnTm8A/B0gtSpES7VmEnqjL8CgcreTeOcNditxOuRE/ZQQ+tdgOK6uuVgVKSeW0ckyFVbWk3GMMMN1W/ZLdGoPKLV9MwH6iDz7FAMETSYrKblZSbzqwfGYbGAsy8nM8GExij6xE/L0DEYUyndU/37vaR6pPe+JCiqykSrw604RmvNYQ1iU5V7RGNQtck3XUKpOLbIZLUdVfK5aSso89q9yuKaOTkGe36Jqeswz1AZFE4wj1fzoY8dzLsXFM1VCBw4KFF5ThBEbwRYGDY5J76RSOhQ7RpF1dpiV5eBXrKHvkOKvahTVXV2LRhWV4/5JyWC0cKtxWfHxpBX46LQ8vnF2Ma8Yp1b01hdrrsVuA43uvkyIexubbcGyJnUk86AWXV7ot+PYkYx5YSnJP+VybnnuDFywlW3UGwQrnj3Bhy9eqsOzycvzvnBJwHAeHVVTCza504IYJ4jM4PMeKH8u850YQSjmpLJdS9hlVE1KVBqmyXMb1um0cqnOtZM63RKJdTBBwVk7Z5ozWUcSNJba5Uso9J359YgEmF9kwo9SOXxybh59OzwcA/GYWPfeW3485s5QehOr3fmyBDcsur0D9N4bhlkNcOnsoMalIqxQF+hZIphTbyTbRZaWVkxJyjlLrmf7AJPcGMXoyEMRMKbYbKs/6sCmi8ebRW1WQY3NXPKvSMkBUFrEG4xs64/jHDnZJ7+uN4bRluZQ6QJJcUxOPJpXS6ZPmSGqSH0gI+PqHXSllgT/O45ENPbh/jRcHVB5xT21TkgG/kZFR6cqBD61yj75f019pVYR6UJizoQc9cQG8APzfSq/CxyzBC/jupx5UzmvG1Us6FYoNlnpDD/sDydR9lhSccrx3IJIiaQ8Hntjsx/rOOLqiPH61ricVCNId5bFobxiNjImwHnwxHqcvasdD63twzQddWLS3j4wKJwQN4ZQO1HPTrKPc2+qJ486VXjy7PUD6LmZCzlGl3XXE73Y4kc5z7vYvvPj2p9341qce/FyV1PmrdcrSw98OUIIopUJO54lGwZByT0f5dCRjeK4Vt00TJxMlTgvuPC4/tS2fGAGy/HgoUMmWVg4oclrIUsZhub2DTwaB57JxmFzEHnymKzeUY6snrnk+jmcQJWp4Irxu2EO676UgEch5etYWxPMsJ+1Y5B4A3LWKDpGQFhWoMcUuHTU/IJJ7eom1z24PKvxuAWCSzu9X4bZihsHfQI0ChwVTdI59y6Rc1F5XhTumaVWj+XYOeXYLM+zhSYZ6Tvze7CY8xsk9fSKNUsrYLSIRzkqWrcrRD62RAkLumZGfUtlcP96Nc3qJf5aipYBoL8bk23BWtVOhoJlWYsfDswpx1VgtqUaNg2eVO1JtEaWQu2acGxzHYRyDtNQbW7ttnGGSpkWn4sMk9wYvOE6rWDuhzM583lioyrHiuFKHZnGM4zg8fUYxGm8Yho3XVioW1ajUa6nNOYZYzDBK7lEK+L5ADfp9yLVxcFo50rNTak8uIvzcvjrKpVgQOEPlfyfv88YS91TeVv382HysuqoSn15egQdPLEypJ2eWO3B6lVaxJt/3whEuXNUbFFSdY2EGeBztsHAcTqnQPjeSn6nTql24AcTxFcvzFAByTOWeicGETJR7uTYOJxoYnHZEeE1ZSbpSCQkbOuOkb48R7Auw/foArb+PHGvaYwgyakmkCQJN7vUq94hJgFqttFelkOmK8pj9Zjvaw0ncsdyLJzb78fS2IL7xscdw2ANJ7skGadT9UKdjrmyL4s6VXvzk8+6MAhBYfkMJAVjaHMH+QAIv1gfxwYGIwuePFwTF88ELwMXvduLlPSF4Ikm8dyCC1xrDiPNiQvGIF1tw9ZJO+GK87gSPhUBCSJUy1zKeLVap76HAi/V9Zu4CRGWXN8rjlDfacMtSD059sw0bO42pOiU8tyOoIFslNeKivWFMWtCCYf9txit72EmXqfMRBOz0xknCZ0VbDBMXtOAZFdm8ui2K895px3M7g7h3tQ+PEqXzRnzdJMjTNSXoJYceCsSSgqLsVS9MJ84LihTReXUhheKo6BAlzZLkXhZluUbI5KNVuQcAc2YVovGGYai9rhKzVZ5Y16rK3b472fiKtjyNTkJb7/0fTSgSpEn28FyrpnQH6FXu6UzUjS6QAWJ/pi4ZnaEzsJXDE9UGU53MMEg3WsoiKfeo5FXpXfERiwI7vXJyL/Nn+0DvggRF0kl9nVqlJOFgKIl5dewFwWBC0PjmTdb5jfLtHE7Lsjw2366v6sy3W1DhtpKG8JKigVLvWTixjO6RWdrkSSC7pFyAtjBRI0eHeJJILkq9I6kJqXdM2levDFsi6U6rcqL2uips/VolnjmjOKVQLGYQmtkSs3JQxKF8wkmVC0vleiyFJWXEL8FtFdVIRvBFa9+YwyzLHVr4qoy0qnBb8OI5pQP+HcVOi6bUlwo/kJ41ilxU+7CyQJXlSt+tF6gBgA696N12UrlDs0iiDqv46bR8yL/+3uP7FhTJslyD7xZFTMnJTo7j8MJXSlB/fRU2f61Kd6HwaIe6TLnMZcH3ZGO3355UqFCyWzixbT2FUdLrtMJwxcZggknuDWJkQu7l2Dgcl6VZ5sg8K7NsRI239mVXVtjQw/brS4dV7bFUyqAaTQbIPcrsuyWUVEzy44Sabbs3gUc29OANmdKq1hPHSlnqK7XiLpF/1IRnyYEIVreJSYHU/fjhZ92p/f5W68fF73biuZ1BzN8dwnUfdhn2R+vRudcfNUVx+pvtuG25F9d91IXjFralvO0oxZ8nyuOHn4mhGB82aX+HT5qjuG+1j1R3GIFUrssi97IhRQYKcV7AvLpgihiIJIGnt2VWuvlJs/KeSWTlr9f50BMXy9FvXd6NfWlIth9+1o1T3hCDIyi0h3k8sNaHg8Ek/rE9gHPfbseF73am/OgAZTqmBHUi615/AvPrgySxpCafATF5V8KSAxHcudKL9/azDfP7g89aopjyciuqX2zGn7eIKrtcndqnbuJ822TPE8vjpb8gy3JlxKg/zuO6DztR/p+D+ObHXaRHXyjBozXNs1/k4AyvmB+pKHZaSDLuzuPyUyq784c7U2m42aKj9/5TRIrkucdxdFqn08phkg6BM67ARpYMUfhrrbL9sFtE0209Tz8JZ77VoVnsOIORNHdalcPQOe3pPR6l6DqYUsaz1XUAO1BDD029qm0/cWyJzNArvV3Xoewv0s3DhudamabdeXaOSZICtFJFQoHDgrH57N9f+k5qEVXaRpFheXaxRHUkgyjLltz7wylsNaCEHBuHUpeFvKdSiVQ5QWhJxDhL9TetxI5hOoRWoaykq8Bhwcg8m6L0mKXcY70DmUJt+H7LxL5J6RlVTsVC0i9PKEgpjlippnrknisD5d7ChlBKna/uW4aiH9VQwkMzCzFnZgF+Oi0PSy+rMEwI9xcnlWufXals1sJxmoRwL6NaSA1qzCUtsrIUzDkpco8one09EauFwz0z+si6S0e5NIq6yhwr3riwDNePd2POzAJFGTIV2GH0zaL84qhFlHK3VZFmPBjxjZqclF+jwwI8fXoxymULQZOK7Jh3TklKBXrHtDyUuayYWEiX9A7V9s0k9wYpeEHIKC3XbeMUSYJyfG9yLkbodAg5NtrEeCBBraRnAopUAICWcBIxVZqYhNaUck+7LSkowy1YZNjS5qjmb5/IfNMoyxup5Jc14bnmgy40BRLMicuv1orqKrUKa38gaThgQi8p8LmdQcX1dkR4fOdTD8IJAV6d/ep9CcyroxVm83eHsNCA+ozCvl5yjzJ8B8R0xC8LFo7TpEAvbMiMuKImr3FeUKhF4zzwu420v2AgzuOPm/14xcD38gLw8Dof7lntw/pO7f2knji5ErChJ4HZb7bjJ8u9OO3NdnyqIiapsvG9gSQiCQFr2qP4+kddeG6nqHBd1aZ9d8IJAXO3B/DnLX6SkE+HOet96Iry4AXgtxt70B3lyc5fKj2nyD15CTPl4USlXGcKSrnXKSPqXm8I44OmKOI8sHh/RLGAIGGfSk1MDXxYvliDAZOL7Nj19WFYe3UFXjm/NGN/sa+PVyr/bqwRJ+qkck/W/6lDOwBxIk558kjIt+srkvQgEQbqEJEKt4UsYVHjjCr6M+UuOnlUDUm5R72PUttMqevkdg3qhSxqYqjGgWACkaTWww4Q1eVJXsjIX/Bnx+brViEUOCxMEqbAbmH6LQLQLaMq6CXYWb5rUlknNSmX2gmKcM7vJbxZBFC2ZbkXjXThlok5un5+OTYOFo723cuxsn23pL9ZOE7zW5xc4cCYfJsuoUWV18pBtdccgNkM1UemuP/4fIzOs8JpFUuD5c9EkdOCNy8swzcm5GDOzAL837F9zwTruap0W5hj7+E5VibRabco1YBxHnhmuzgeVI8bTeXe4IbTyuH26fl4eFbhIZ+nyWG1cIpnvMRpwfEysprqJ42AWsS6fLQr9R0UUso94vrl6rofTM3DZ5eXY9GFpXj+7BJyzHBqpRPPnlmC26fnKxRhVEiJ0e6Hmnu7huh7WeayYs3VlfhVTRSfXl6BCwgvxItGurH9uirs+UYVHpopehZaOA4nEyW9ucTC71DA0LzqIQB/XABveN1A7OCnM5JoZpTZ8dZFZeQ2aV9Wp3HRSFfWg8h0uKnGmJmwHnhBJJ2o+fjqdnH1n1UyJFcmsT5DhQ180NRHWlDkwR7Ju49xzEBCwJ+3BpgTl4UNIfjjPJpD2v13GyyBZHnusbDTm8Cv1/n6lRaqVqQYxfz6IARBYBKXh0u5R5VbcxzSehSmAxWs4icm0gsbwprQhQ8ORHDswjbdJGo1Pj6oJdX08M7+CM5Y1I7XG0JYtDecKhcPJwVcuaRLYbhPBb7wgljaqyZ+f5Py6k0AACAASURBVKZK1ASAX6z04u7VPjy0vgfXf9SV0XkmeAFrZWqdOA9s7oqR75FECFMeg3JSn2o31H6ceqj1xPGP7QGFehGgFUdy5Z7a6++25d2az6vLpaeXaCewR7tqLx1cNg41hfasggPuO74gRbicOcyZIsoob1r53yhvNrdV7CNZ43WXlWOadadLaZUMv+UqoQq3BYsvLtMNW5BwYrmdJLhdVg6zdNRoEhr9CUQSdKDV/gCb+FvYEMZdK72o98U1qg0qXVCNp7cF8f1lHnJbd1TA5q645j06Tqd8Oc/G6YaD5ds5Zvl0vkMk51jc0lVj3UwyTCLvWL6LkieohXiGpQVAlnIPYCdmZqvcc1o5/GV2MXZePwzPnFGs2e62cqlzpYg4SblHkZk3T+wb08k9u2wc8Ode/0A9K4R0KaBU+MoxJfYBS4I8ttSBDddUYu8N1akQDzlmVTjwzBnFuH16vuL3ZC2y5No5TGWoPr8y3MkkOr9S7cTdM5Tf/+9dQWzoiGkWst1DdPJr4tDj7uMKMGdWAX44JRfvX1KmGG+cN1zZxrNUd2qow7LOGubEVWPFhTgWISb1ySOoslxVm3FsqQNnVbsyShSWIIWLAOK8eDbhpad3fnIMxCLx0YoKtxWXVSZ1E3Dz7BZNAjmVtjtUPUXNVn2QgiKN9JBj45gTgXOqXRhXYEMFY3DqsnLM1cUx+Vb89yslzO812vhRuGKMO/2HDGBTF+2BtqIthmXNUaYXnDz9L5Oyoq2eeKpciZKi16XIPfYxn9vJ9gvyxwW8VE+r4Iz6z+mZjbMwd0cQrzcOXDnlZaNdmpQoCkuaonhhV4hUXwJKUuRQgnoGwgkBEYI8Muq7yDoupRRNCsA7srL3el8ctyz1kASVHlgqVz1s9cTxk+XdpJ/grcu7U9fLCnw5EEhiWYuSVNypCtoIJXiF/93KtlhGYSlU2nJ3lCeJUkm1S7WjcvKOIl7TlUdLqPXEcc7b7bhntQ+zF7WnSH0A5DPTLiOpY6pLofhjtQ8o5QkzhMePaTEm34bVV1Vi23VVeOOC0tRgP5cozZRP1FnKPZuFrc5y2zhmf5bOD0xSB1051o0ll5Thr7OLsPqqStQU2kkyQ3neovKP+g6XjcNMAwq6lhCfIvHUkN451mLRP3cGce0HXYqgKICdmqeGOtlajqe3BzTl6r88oQCsqia3jcP1E3LA4nkKHBYmOZhnt8BmodOULZxIHD5yEp2KKJmys5Jg5aXA8skjAFzZ+8yMK9CetBSyUpljBUdorgdi0ZUiLB2yU6GCXiSl2MkVDswsF7fbOOD3Jxfihpo+cvXuGfm4brwbp1U6MO+cktRz3p+1skKCQKC8wfoDq4XLeELJUu5NKbIzJ7jnDXehwGEhg2wuGunGNybkKFRO/riAc97p0Hx2gHjN/2fvvuOkqs/9gX9OmTO9bG9sA3Zh6QhIF1AUFMSCRMWIhtiNiYnmp15jItEYDTG518REzU1iSFRiu1GjUROx9wbSWSmCdLbXqef3x+zMTvme2V3YhS2f9z+82DOze6ac9pynECWxqBJuGOXEfVM8KE8IYH13tCNu3/b9MZ0bEjEtR8Nl5TaoUniS+EOnpMXdvEscxnPFcHv0RsZpBZaklJdU7TK66o4JLpxbYsXkbA2Pzk6P9kTtiGh/IcpsptSmCG5GMrhH/UpXMqgKHQpsqiy8Mwy0l4OITkAyzDIsqvikFginSc/KtwgbmQJIaoLeFamm43TFBweNBxz8dkODYQbd9vrOTfsTeXVP+KJE9Dk9tKkR3qB+1D3ogHCgTaQzmXu6ricFNYx6DSU62uw7EYdJ7nTj2Ds/MR6ocvA4Ze6JslMOtQSFQcdDnVwnX1AXTphNvBiO+EdMeeZftzV3qSztWLUGxT013z/ow6Nbw0E5o8DhnqaAsCQutjz1Q8F2KgrYGdlWl5zZ+XVT0KCnZng9hZl7TamD+l/FrFOkjPiRTY14blcLVn/ZHB1A86ctTdFsJ38IuCPmO9zRJGzRxNZEiZl7orLQrgSZByJrW1Z6bPnNWUXWuABRYp8t0V34SP8c0UQ9sxIODl5WbhfeQCtzm1IOfYkNJk7OMWNZuT1aftjRp2tXw33ZRFn7VsU4mz+RUZBtd4Nx5l7EV41BvJUQ2M+0yBjmPrbj+9M7WrAjIcA9Ms2EGQbnHDZVgkuTcVZRcpBVQjgTzuicI1VfvMh7fMFgGz5bnJO0PHJ8MioJjr1AvGmMM3rxurjUGg2OTc81x2UVzszVcE9bMNEkS8jQkr8JR5u5F2uCIPgbe7ybLZiYGQnuyZKEF8/MwvPzM/HJ4pyk0uUsq4JHTknHS2dlxX0m55QcfTBOVIK6fFjnB+30FFF25SC7ghybElfKGFHuVqOZvomZTFZFwllFFlhVqcOpmra27ybR8ZZhUfDC/Ex8a5gN901247qRnQvuSVI4c/jwZfn498LspOvS80vb9xUVHhU/jUkQGOxSsXpuBk7O0uDSJEzN0XDDKCe6S55NwaNz0vHKgixhOWkqP4+5+TM63ZSyTyuJjRPsK7ua6NRf8NvTTyX2PkszSzi3xIq/b29JunCM7bmzrNwWVx73jZi+Q3k2Beuq4i+QIyeaiXdlIiLBmTKXKixRnZ5jBtDQiVcUz6NJyLYqyLXKHTaN78hfDbLcAOC1fV7DVO/Y4J4ogyeV779fC29IFwb3djYE8buNjUc1QTDCKEMv8ec76gP4155WpJtlnFlogccso86nI/ZP21UJ4zO1pAuw7nDDKAd+YxAQdKQog0qUagDI4ePUc0/0WX52xC+8wN7TGBSW4jT6Q6jxhjDIrkCSJHzdFBQ+3yg77J0DXlS3BpFuUfDKnqMbXtMT7ltbj4uGWlFlkEW5pzEoLGlbV+XDlLYplKLv357GQLR0cHONH69+3YpZeWbhQf7vXyZnle42mMK9P0XmXmxwT7SNxk6L/vab1XgpIfCxersZ/3dGBlYn9JiMfZyo515sybVbS97v6boed6G2K2FbFwWWjG7KkLECu4L/Gu/Czz+vR55Nwa3j4i8O8gUX6pHvUYlTBRD/PY4E/qyqhNvHu/C9hHL0QXYFuTY5LlM8VqrSFaMeRBGRfdBIgyEgQzq5//3pp+Ky/69SDKxKJcMio9yj4oNDXZss3hGbKqHEqeCt/cnLIgHUC4fYkjLQdYSDUWMEpe1Ae2mt6HgVG1Aa7FJhV6W4fc5JbdltRmW5sTfWhrhVfHReDlqDOpym9sCMKkt4bWEWntvVglKXiuk5Wty+IEvTkZhU3VF/us5waTJOyjThM0F/VkB88zb2OGlWJJzSxWEWM/PMOKvIkrRfPVUQSEyUOPRk6VBbr+g7miNYh0hgfX6hBZOyTHEtJb4Z05LmJxNcuOz1ahxuDaHcreJHJ7mir2l+oQV3p2jJ0ZnJx0Q9ZVymJjxX6wyjoPSPTnJhmMeEGm8IFw+1JQ3bmldo6VTbh+PtmhF2lHtU7GsK4txSK4PuR0HUZqYrbXL6E2bu9VO13viLwxm5Zvx6WhoeEvRIiZ0U9u3h9mjaslWR8MOx7Rcuov4eJW13D41SmyMXDaILS0DcCDpi3iDjk7VIdoTRCXF3TcgJ6cALBhN+dxxD5h4A3JpiQuwzO1uSsoKMsh+B8B2qVA2uI76sC0Bvy9bZVhsuC7z9ozpc+3YNxj19AGuP+HAkIQCT2UFj9c5m9Yl8e7gdFw8V9050miQU2sPNqRN15bokkiX3l61NOP+VI/jNhoboe9CdRCXW6w2GwIjK2D4+5MOIvx/A6KcO4ttv1iAY0uOGVcTaZZCxFtKBDTUB7GoIYGsn+yt2pDjF966zDraE8OjWZmEWIhAO7iXuswDg48PtV6TC4F7bgbuyzo9p/ziEn3xSj/kvHcYXCaX2Kz6pEw6d2FZrVE4Y/rkwuNcW+DOa1PnegfB6eoN60gUoALyxz4sv6wMpm1uLynLrfHo06GcS7N8S13VnQtZSsUOJ9q2K+P6Y7rtrPZDcPNaJw5flY/2SnKSLE9FJeSRYnFgyBMQfq5aV23Db+PbPxK1JmFdoSRmASDXIYX4HJYeRrL/E7B8gHGx0mmTDdhyd8f5BH85/5Qj+vDU+kN1RICbDLAszIDtSYDPuawiEgxmipuoAotvjaQVmw+NLnk0W9lyMVDeIzkcSs8UePqX9HCzLIkczPERZcADiskaBcF85lyYnfc9cmoxLy+2YkWtOWjbJnbwf60z2b2fck1BuHJvJ6hJkB6b6vnaGLEl47NR07FyaF7357FAlfHd0x5k/4zM13DjaAZcmYVaeGT+fLC6VPt5EEzAj53tmRcJLZ2XhD6ekYVm5DT872Y1rY7KcpuWase2iXBxclo+Pzs/Bopjy/mEeVXj+FCH6LhP1ZbIk4cIhNlwzwtEt2cnHiyRJOK3AgkvL7dGbRdR1I7qxzLov4zeon0q80Is0IRaV2cSO+x6boeHfC7Pwo5NceHlBJspiSmNEpQORUq/BBs3AIxczoosaIHy3XPR7C2wKVk71YIxBWVDkDnmFwQXA3EHGJ+jdZWdDAMG2plWivl3HYmNMX74Io/cCCPeBOm1Qx3ejGvw6DraEoOs6fvB+bVxAqtan467P6pP6omVZ5ZTZITePPfoAgUeTMS5FHyNFloTfreEeE741rHMDVb5uCuLhTY343nu1WLPPizs+rhdOjm3wh3D3Z/W48s1q/Oyzeuwx6CNlpCvZKbd8WBc3SXZzjR9nvnQ4moH47M4WPLqtyXBIiFHQDwhPoXy9C0MxzkgRRAdSZwZ1xT+/aknZc0/0/r13IByk84d0rK1Kfi8i2cBP72iJZji2BoFZzx+OBsKCId2wTH1Lrfj9faPt/RMF9yLbpdGkzs+r/Kj1hlL2OtxYHRC2OYj0CDOahB1ZX9E068QS5cT9R4lTxcVDbfj+aAem52r49VSPsOSLOkeWjEvaEvt4LRkc3leVCPZlsdl1kiThlnEu/HtBFlZOcePtc7KRZjae0gqI+55FDPeY8JvpHkwzmAYaCbSkmlx4rNmdawQT468e4TAs+ZWlcGZqR4NERKbnaoblXRLCJdCFguETQPs5hSpLWDklPgg+oS27TpIkTEoIws0tMEfPoUSvKTGIv7DYin+dlYn7p7rx5qLsaNmtW+vcdOKjcemg5P1cd2WsTckx48bRDkgIT3e9MSHI9sdZ7cHMHKts+F3sCkmSkGaW8cgp6fh8cQ7WfyMXs/M7l41z50Q3dl+Sj+fmZ/aqi//EjN/YSdcmWcKSITY8MD0N1490JAUDJUkSZq2YZMnwHBnAMQXuiYh6m19MjT92Jx6PBgru2fupxN5WkR48xU4l7gRyUpYp6WR3YpaGm8c6MTYj/iQsT3DHO5J5J5osJKH9rrOo3xMQDkr9MuFEetWcdLx7bjaKHCr+eWamsBF85MR/lkEGQLFDTfq9EQUdnNSeW2Lt1JxhfwiorA9nwjUcQ388ER1ICtCk6jFoU2WcXtC5k9vNNX68td+Hdw4klzy9sc+bNMgg06KkvPg7t8Rq2JxblpJLYWI5TZJxk/IUjcadJilartkZt3wY35Pv6rdqsK8piKaYssob363FL9c14KkdLVi5rgGLX61KmnSbqkdZV/pcHmkN4dxXqvDQpkY8vKkRU/9xKClQdNuHdYYDSr5qME4131obMGxwL3L5MHvKQLjRtD4AuDLFdMlEG2r8hpl7uxsDSa0EAODdA14EQjr2NweFjdQjAdh/JWTI6QCKHtuH7XUB1PlCwtJbwLgf46a291AUoPu6KRyINCqbD+nA2we8wsnA7b/fj6Dgu1TZlg2cOAgg4ou2AKcoEBrb688X1OP6LSpSOFPHrEj4yUQ3XjwzC98afuJ7TfVXKya6ohfOk7JM0Qt1UfnrcsHnMClbw5UVDhS1HZuNMmyWDrV1WL5zabkdL52Vhf8an3wTJnIuIGr8HbmBYBTc+8bgox9o5dKkaMAsUZoWvqkjGsbQEacm45Iy8U2fSH8xUQZ8pkWOm5h6aZktetNDQvxn9MOxzujnsajYglWnpkf7FY9ON+GCmPfFpkrCm19Tc8z49nBHNOMvoqfKxTwmYPXc9GgW1zC3GlexcazunOjG19/Mw+cX5CQdl88vteL5+ZlYOcWN18/Ohr2b77qWutTo+W1fdn1M769yt9pt34VU1TG9oSSZiKi7TM/RcM0IO8wKcHKW1mHf0f6qTxwRFyxYgJycHBQUFKCgoAATJ06MLnvqqacwatQo5OfnY+nSpaipqYkuq6mpwSWXXIL8/HyMGjUKTz311IlY/RPiQMIUyUhPD1mS8PApaZhfaMF5JVb8XlCmayRVWa5IbNmHKLh3UqYJNlXGWUUWPDk3A7eMc+Ldc7KxqMQKT9vJmkuT8eMJyRNTyzypg3sFdgWXDbPjr6cmT+o9bZBZODI7YqhLxYSszl1YTPm/Q8j6yz5hP8FjlTgMYVSayTDoaFMlzM43ozM3or+o9uOTw+JeRkE9eRJvpkXG8FR9nSwyphoE8B6emYaXz8oUloa4NAmKLAlLwoD2qZQjBMudmiycjNQVI54Ml8B+fMiH1oCOf+6OD6RtqwtgxN8P4M19rQjpOr73bg0K/rof57x8BKLEOVFwqiMPbWrEPZ+Le+L4QjDsZZRqIuvWWn9ScP/nJ7sNJ3XaVdnwJF+WjPtpAuHePxcOEV/kKxLgiinZrvcZD4k50BISDhmp9+tYV+XH1wbbV2S7E13A+EPAvWvruzwtOOKVPa2oEZQKA8Alr1Wl3Ob/uKXJMEsRADZV+4UTRLe0ZWo2GwxCWVflR0jXhc/dHfOdSJx2Hdufi3pemduETxfn4KPzsvHSWVnRvq2DXWo049hlkvCb6R5cUXF0J5/fG+XoUllhkSBjLXZgUeLUzHFtN/dEwT1VAn451ZPUb7Cz3Jpx2W1GW+Asw+CmUqrML5dJQolTFU7EjUzNEwX3EnvlKbKEv52agRfmZ+Ltc7JxScwU15OyNHyxJAdbLszFqlMz4no6SZKE/52Vjg1LcvDuOdnYfnFepzPKAODaEY64z+E8gwnKR2N+oRXvnZODJ+dm4I1F2cJS0GNhN8lJ/a2A8HtySp4ZV1YkBzOp3XUj7Hjs1HT8YrIbry7IgtpNn09ZisE0zNwjov5EkiTcO9mDA5fm49WFWSmrHvqzPrNnX7lyJfbu3Yu9e/fik08+AQBs3rwZ3//+9/Hwww9j27ZtsNlsuOmmm6LPufnmm6FpGrZt24Y//OEPuOmmm7B58+YT9RKOq30Jwb3YlP8xGRpWz83An+ekY2gXJtKJNpLYctvbEjIDfjyh/cKj1KXEnbRKAO6eFF4uSRLOKLTgtvEuYaCnWHBRUt623k6TjJm5ySf757ZNTBL115lbYIm7u55oYrYJczuZBQeIS/OMSqXumuRKOfkwlQyLjEEGARqHSYLHLGOBYNJfoi+q/HHN+RNtSOgTl2WR4dZkDBK8l7IUzrAzmnrsMYd7A4myJSMlMU6TjAzBnfdINokoiOcySShyKMLm9V1R7Q3h1+sb8MkRH7yCt6TKG8LiV6tw0/u1+Evb9Nk393uxel/7d7Kyzo9vvlaFOz42blxtZFeDeJpuR1INkdlYE0jKkMu3K1hi8J23qZIwcA+Ey6ZTHRzdmozbT0oOvgPh7+uoTk7bBIwne76xz2s4HXhPUxC6Lh5MAwCv7fXicIogWyrvHvAZBgbfOeDDqf88bPjcN/Z5cc4rRwyXb671C4fwRILuooEaQHjASINfF75XsT0JE4N/van8bKBwmmSUe0xJQZRfTfVgy4W52HRhLi4t71z2pEMQNFkxyd2lzzVLcEyKDdw9Oqf9RphLk3B2cfgYOFgQ3HNpMlyajFvHu/Dp+ckTYDvi1mTDbPCMmCzFkwX7/t/NTDPs2efUZJgN+upFgnui/Zno8ZoiYWaeWbgPs6W4IQIAgxwqRqabon+zs3JsCn4/Mw3DPSpm55uxYpJ433q0hrhVnFFo6fJ6Uc+TJAkLiq24aoQjenO7O3yzzGaYmZ9jHZgXvkTUvw30m9l9+oz/qaeewvz58zF9+nQ4HA7cfvvteOGFF9DQ0ICmpiY8//zzuP322+FwODB16lTMnz8ff//730/0ah8XiZl73ZF+L7rrGhsUuLzcjqFtFwJj0k1xk3ZtqowbR4eDfxLCQa5pBgGhRKKsnNgm/4sHx5fh/GKyO3oCL8pWmpVvxmXldjwwXVy2O7fAgjNS9K9LbJCdSJOBsQa9rDLMsmHj7Om5Wspm4A6TbNjbMLJOl5Z33IduXZW/SwGPzLYTQFE/ILcWzggyDO61XXwOEgRoPTEXpqLPODKoY6Lg/QqEwjtvo9LcrvT12VTjxzspJgEHdCQ1hF9zpP313PheLf4pGJwgMrsTE/2OVbU3hBcT1icjoewslk2VDAfipJtljM0wGQakPZqMIocqLD1LN8uGfbW64sntzdHBGYka/DrqfHpSpmJEtTeENV3oPxhrQ7W/S6XWXbGjPijMVHxmZwv8IV04UANIXdq8Zp83GrRPLNsVNbanE0OSJOTaFGEprJGLhsYH5pcP63pJ9bgMU9zxZUKmKa6dxvxCK16Yn4mfnezGW4uyo/sLUduE2ABcqavr5xYuTTLM3IvtQbi4NP54NirdhBKnimfnZeJ2QZlxZPqnsJVD24sXZaz1pmDXeaU2fHBeDv4xL1OYbUnUFSVO1bBCh8E9IqL+p8+cOaxYsQJ33nknysrK8KMf/QgzZ87E5s2bMXny5OhjSktLoWkatm/fDkmSoCgKhg4dGl0+evRovPPOO4Z/o7Kyskdfw/G0p96C2Nit99AeVNYfe1+46WlmvFsTPiFYkB3Aju1fxi3/yyjgsE9CjrkZ+3fF9zlb7AAmTZBgkoA8czMqKw90+u9O8ZjxQW347y7Kif+7UyTgkgITPq1VcGpmALPV/Yj9KGela3izOvxVX5Lnx6GvtgMApkrARfkmrN7XfpFx2SA/dm7/EnYdGGSx4OvW5AuwC3J8WLU3Rf87WUeu3gAg+THNVQdRpsp4S7AsF01YUR7C7VvFAaAje79CFlTh7/U11qGy8ggKdCDdZEW13/hiZXu9H6aQF0D7iZ1D0dEYFD8nWHsIlZX7kQNT0t+2S0FUVlbCFgJcqhX1gfjfUbt/NyrrdLiCGhJ3N1qwNbrNpSN5ec2BvahsjgQp4i/y1h5qQmVlFYZIKoDkQN41eXU42GDG9uaOL6C/agjglR21iH0/OvJls4zKykr4Q8C7Bzo32AMALs+qg9mv4pXDx3fX23hgD/yNMoDk79ahvV9hjlXCKiQHtK26F4e+2o67ymX8YFPy8oNfbcdhCRgSlIGE51tDXmQHmoR/EwCcio4Gg+9crK11AfxpYy2M7kW9sXEnDjVphsuf2FpnuCyV7fV+6J3qvtl1OsRDM460hvDoRztxuFaB6PDsDQJPfL4Hou98UAce+nA3Li4IYFNt/OdhCrT2meNbX1nP4+26YhWP7zWhxBbCec4jqKw0zhw1ckWhiod3m+BSgeW5DaisjD9G5wLI1QD/ASD28Ly80IQ/7Wnf989ytSR8Tp3fBwLA/p3hY7BdsaIpYR9g8jaisrIaAJCnAxPdZnxSF943n+lpiv7d2Rrws4S/21oTPlZl6MnHqjJz+zbgVKxx+55SvQaVlcaZtv0Bt6uBayyAi/NNeGJf/DYRqN6PysqeuYE1UHC7IuoZ3LaMlZWVpVzeJ4J7K1aswLBhw6BpGp555hlcfPHFePvtt9HU1ASXK75sweVyoaGhAYqiCJc1NjYa/p2O3qy+IhjSUfXuvrifTakYEu37cyyeLtXxt8omaLKEpWW2LvdtOdp3+NnSEP62rRlmRfx3Hyw3fu7jJSE8taMFDpOEhUXWuPfhttwAXnzuEBr8OgodCu6YmYvMtoyFG4ONuPmDuqTfd9GYPKzaa3wh4LaomD44HX/5uiZpWUVJAUqDOv64pyppWXF2Gq6f4MYHrVV44avkTLDRZaWYobXi6f21ScsKMtNQVhYuc553sAZPfBmfaaZIiA4k0CFhc2N8IGvltHRc+3by+gLAqJJ8lBVYMA1N+Nve+L+daTejrKwQAHD24Ro8Vhn/d8eVlyLLqmCmvxH/PJRwIem2o6ysKPw36urwnyPx22bF4CKUtfX6m7LtMD441N4ncOkwN8rKCnF2ug8rdyRf5E6vKMUjg4I4LUXpZIQOCZ/Xd/0O9uwP7G2NvDvfb3HUkCLMMLXilcPiEt61F+Rg+RvVhr32jJS5VVTWGffhO2lYKeQjfqAy+Xs3cmgpsq0K/nTwMN5OGLKS77ahrKwIZQDmjQpi5JPtV/w5VhnDysNbtKs5CGyID9bne+yYN8KFuyoPCdfpmlEutAR0/Haj8T45QhRkj6h35KI+kLxNdOa5qSQG9lQJWD03Axf8O/k9BMKN40ucCn71RcevJ5X3Wz2QLSEA4ozD1xvsAMTfj8+8Tvy4LBObd7UAqI7+PNfTvq31ZpWVlf3mONzd7ikD7jnG33FvGfAjfwiKJHUpW+1XZcB1dX6s2etFhkXGeaXW6BAJALi5oR6/XNcQ/f/ELBO+rAtgYpaG7fUB7EwYAFTett8Yse0QPj4c/10enOOJHssA4KUhOl79uhVZFhmTEzK1r66vxcMxk7DPHVOEwS4VY7wNeGp//D72srE5KGtrt7Ei2IQfvB/eZ+RYZVw9pbRXZe91N25XVNbSAOyL3ybGDy1CWTdk1w9U3K6Iega3rWPTJ2p1Jk6cCKfTCbPZjKVLl2Ly5Ml49dVXYbfb0dDQEPfYhoYGOJ1O4bL6+no4HP1/csqh1hBCMUkh6Wa5WwJ7QLh85coKBy4bZu/2hsyp2FQZV404ur9rN8m4fJgdFwy2Jb0PxU4V65fk4v/OyMA752RHA3sAsLTMltQ7b6hLFfYBiuXUZFQYDKBwa7KwzBQID8wAswspEAAAIABJREFUgNMNSoIdJuMyx9jyndMLkjOlFhSl7iF4ar4ZkwyGiEQmA44QvKbYnk/nCpp/R3rHzBGUo8ZeTIn6KjpihjHcP9WDSAWZVZFwXltPxVHpJoxLKBszyeHp0KIegUC4JOxkg8+gK5oCOr42KBc14jHLhlOPR6SpKHGqmGJQUpzqW/+zSe6k9yFWulmOK6WLFSnpXlqWXOoX2/unwK7g8piy76tiBgGIGnM3B3SMTFMxxuA7W+hQcOt4p3ASqGgAi5HvvluLrswyMZrS2ZEMi4w5+WbkGPTTdJkk/HiC2/B7l9fJ/pCv7W01nMQLAJ8cNg78vn/Qi+ZAKLks19R/AxfUNQ6TfFSBrKFuE64a4cDiwba4wB4AfGekAwuLLCh2KLhtvBP/XpCFnUvz8PQZmdF2HCJzBL1tXQnlypoiYWGxNSmwBwA/neTGZeU2jM0w4YHpnmh/wHJBL+HY6bDfGmbDqjnp+MkEF14/O7tfB/aIgHDv5ES5x9izmIiIep8+uWeXJAm6rqOiogIbNmyI/nzXrl3wer0YMmQIhg4dikAggO3bt0eXb9iwARUVFSdilY+r5H57ffJjPm48ZhlzCixJzcltqozVczMwt8CMYoeCKdka/jArDaosYXyKAIHTJKHcrcIhuGBwaxLcmiyc5ndW2zCMU/KSL2KGuBSYFQkVaeJk29hebqcmXDDZVQm3jDNuzC0hHLi4cIi4tCqrrS9LuaAvW2wQZlaeOS6AMTq9vZl84jRCANha255pJuq5F/v+jUw34d1zs7FyihtvLMqKDoKRJQl/mp2O0pjnn10czirJssrCRtK5ViVuEEyi0ekmvLUoK65nZHdxazLGZIiDd5GJ0uMEy1UJ+PLiXPyXoM8UEP78/jEvU/h6PZoEVZYMJ+NFgnunCYLCoYTK0V9P8+ClMzOxZmEWborpsydqXnu4NQRJknCLwUTNQnu479i3hycHFRcUWXFJWddK/SIKbOIpmxFTDfo0AqmDYOVuFYosYX6hOFDubNt/iPp9ATDsS5mozqcnZTN1ljcIvHfAh3p//AfHnnvUkzxmGX87LQPrluTilnEuSFL7dObFg61xAfGLYvar11Qkb/s5XegPbFYk/M/0NLy5KBvLYoaTzMjV4oIZN49xxt0UlCQJi0qs+P4YJye40oDgFJwcpHXj4A4iIuodev2evba2Fq+99hpaW1sRCATw5JNP4r333sNpp52GJUuW4OWXX8Z7772HpqYm3HPPPTj77LOjmXtnn3027rnnHjQ1NeGDDz7Av/71L1x44YUn+iX1uH1NiZNyefJ6tMZlanj6jEysW5KLlxdkYXzboIxbUwTLnCYJZkUSBiciAcTEgMYPxjiiWYUlTjU6qRAIlw39z/RwQ2SbYGoiEM5AjPCYZVwzov33Lx9ux8h0E84pEQclMiwyVFnC+aVWiGYuRCbZiv72geb2DCFNkfDn2ekYl2HC6HQTVk5pL62SJAnDEgJ882KCJKLBJ4kN54d7TLiywpHUiH2wS8Ubi7Lxs5PduG+yG7+bEX6vZElCgeDCLccqx71fiUqcCsZkaLhhlHHGydGwqxJMsoQ0syx8vZGsE1EGXqFDQYZFwf8b58J3RyVnH7u08LTkWYLAcCRjr9ChJmV+WhREs3CyO9FcW5IkTMs14yRB5mNiQC2yLmcVWaKDdmJFJj+LsjrdmoQHpnkwOEUQ1ki6RcapgkBlxLhME6yKOIi3sNg4oBvJXJ1kkLkbyTQdbDBgYEYng3si6V24CFuzrxX1HKhBvYTDJOPx0zKwqNiCbw+3497J7YOs0i0KfjKh/ViqSuL9QVfZTTKePiMDl5XbsGKiC7ca3BQhGihE2amJGbhERNT39foz/kAggLvvvhtDhw7F4MGD8cgjj+Cxxx5DWVkZKioq8Ktf/QpXXXUVysrK0NDQgPvvvz/63Pvvvx8tLS0oKyvDFVdcgfvvv39AZO7t74FJuRRvXqEF/3dGhnBZJCh1fUIQJt0sRwMAN4xywKVFJvspSYGkP81Ox6o56Vg9Nx3rLsiNCwwkToI9U5BJ9POT3XjxzEy8dGYmfjoxfPH0TUHZJQBktwV/0i0K/md6GmLjHokTFRMlftem5JjxxqJsvH1OdtIk29/OaJ/YpkjAopgA5iB7cvAn1d9N5NZkXD/SgatHOOJKr0XBvVxb6sy9SAZdsSAA15Gziy3RzzV5Hdt/LppAGZmEPFSQ5ajEnISLJwuHP8NZggvjjJj0yj/OSotOIQaASQlBusTMwFTBrkQrp7RftKtS+0RPSZJwoSALMvKZnySYLF3VGoIiS7hqRHIgc55B5lxEulnGaYJyv4gsiyzMJFUk4KeTXElB6IhIcM+opDuy3RtNtJ6UpeFoY2wz84zLyBODqu8f9CUF99wG30mi42FCloZVp2bg/qmeuFJ/ALhxtAP3TXbj4qE2PDc/s9vOV8ZmaPif6Wn43mgn1OPYQoSoN5qeq8Ud+2PPv4iIqP/o9QM1MjMz8frrrxsuX7JkCZYsWSJclpaWhscff7ynVq3XyrUpmDfIjJ01LagJqiw76SFzCiy4fqQDDyYMBIicQBU5VNw72Y1bP6yDLAE3j3VG75QWOVRs/EYuNlT7MSbdBHtClppJDpcNiVw/0oH3Doab5SsShGWPkiQllQHOyjPDpUmo98WX7GXFZGxdOMSGoS4Vv93QCFkC7pgQn6F4ebkNj25rH5px45jOZ0RMytbw4pmZeH2fF3MLzHHlqRZVwk1jHLi/bRjBHScZZ0Z2haj/WY5VQUnKzL3wsqPJdpqVZ8acfEu0WXssT8zvG5NuShqaEsn4Et1Nj+3BJlr3yHdugiBQlh5TnlbuMeGF+Zn46af10BQJ95zsjnvsdSMdePeAD+8e8OLsYqthCarIzDwznpuXgXcP+nBmoQVDYoJkl5TZ8fO1DdEy31KnEs0kEAVxI9mGFw6x4eef16Ou7Tuba5Xx85Pd2N8UxBfV4tLVDIuMaTlmWBSgVdASMc0sY0qOlvT8k7M1ZFoUvHZ2FkY8eSBpO4mUxIuCr0B7wHawQVlutjUcVNxYkzz4ZHquhg8O+qJDbxJNzTHjuV3JQ3YAYN4gC7bUtu+D1lf5UZLQwzKx5QBRbyFJEq4WBPGJqPs4TDIempmGez6vR7ZVwU8nuTt+EhER9Tm9PrhHXbew2IqFxdbotBldN7hipGN2VpElKbg3Kqb08ZoRDpxbYoUvpMcNvQDC2Vap+n+l+psPTPfgnf1enFNixThBQEdEUyScWWjB37e3xP3cY44PrkzI0vDnOenC3/H/xrnwwletqPKGkG+TcX5p1/rSTc81G/Yeu2OCG4tKrFAlCSO7aYLb6YOSX2+5R0WFR4UsJfeUA5Ayqw8AfjfDg3d2HMbj+5LXMcem4IxBFvzqi4akYRvumIyVsYK+eqUxQaErh9vxhy3tUyBjg6iibMRI3zxRRmBiNc64TA3PzstMehwQvgB4bn4mQrp+VCU7s/ItmJWfHBDMtyu4a5IbP/qoDjZVSgre/mqqJy4gen5puKQ9zSzjsdMy8OsvGuDRZPzoJBdKXSquqLDju++KJ+RmmMMDA6blmLFmX/LE2XSzjO+OcmDVtqa44N+8tkE2DpOMW8a5cPtH8dOdh3va+zzOLTDjP3vbf/fkbA3T2zJqRb0pI69lQpYmDO4V2hUgR8O7CdOKIxKzdWONTDeh1KlEJ5IGdODN/fGvO3FIARERDSwLiq1Y0IVsfCIi6nt4xj8AiJrdU/eYnmvGI6ekYXK2hiKHgouH2pJ67eXalKTA3rGQJAnLyu14ZFZ6l0/UrqxIzpDI7USvtYh8u4JPF+fg+fmZePfcHOR1c8n32Ayt2wJ7ALC41Ir7p7qjE1nHZpiwuNSKdIsiHFwCiDPjIixKeKrsebnJARoAyLOFB59cJWgUH5s9JZqYWxDzXl4/yhEtpcyzybhgcPvnPNipxvVgG+5Ro9t4YgYoAOxu7NpEX6BnevFcP9KBry7Jw8Zv5OL8wfHbyLJyG64f6cD4TBN+MsGF6bntwawZuWY8c0Ym/jg7PRoAXVZux4tnigOUaW2f9WkGU6fTLTIGOVT8dGJ75oJDlbAkZqDMlIS+eh5NisvkvHyYPW7ZgzM80c+gzG3CSQkDd9xtQ01SDeOYb7C+AFCRZkKaWfyZzMg1J03wrvayLJeIiIiIaCBh5h7RMfrGEBu+YTBptreZmKVhWbkNq2JKa0WBplQ8ZtkwMNbbSJKEbw934PJyO/Y2BzHIrkQDV4tLrXgjIbNLluJLeb9ZZsPfKtvfq6vbgqNFVh3FDgVfJQTOIlMhRdmJsQGWXJsSl/118VAblJi+UCVOFZ8uzsHGaj/GZmhxfao0RcK9k934wXu10BQJdyeU14xKN2FDTMnpGV0ore1pRqXOqizhZyd3rUxoeq4Zi4oteD6hvDkSrJ5bYMbtCc+xKlJ0MMxVIxzItipYW+XD+aXWuIzIkzJNmJRlik6tTeyJuaDIgufmZeCLKj8WFFuTSnFXzUnHaf88jIMtobZ1CX8Gs/PNsCoSWhLqb90mGQuLrVjxaT0CgmxSkyxhYqaGf++N/76OTAu3XZicbU7KUI3FgRpERERERP0bz/iJBpi7J7lxWoEZEoAzBpmjJZD9mSJLKHKocRlpZxdbYU+oWT19kCWuB9wNoxzRkleX1j7gQZYgHPaQ0xZYEgVMaxN6uP1lTjrum+zGf0/z4H+meZIen2lRMCvfktSAHggHlPd8Mw87luZhbkLG1y9jphSbZOAiwTCL/uLG0U7EfoIZZjmaHTfMY8J5CX0rpySUt55basWdE91x/R+BcFD4H/My8ZvpHqyem44fjHEkLZ+Vb8ENo53CHnuDHCrWnJ2Na0bYcfMYJ/57evjztakyZguGnrg0CaUuNWUfJNH37fS2z35GburSfKMhL0RERERE1D8wc49ogHFpMp45IxPBkA5ZGrhl2x6zjN/PTMNPPqmDBGDuIEvScJJhHhPeOzcbnx72YVquOa4M+dIyG1aurY8G7cZltE8WNgmmM/oSsrXsJvmYGskbfW5Tcsx4+axMvHPAh9MHmTHU3X1lzr3NSVkaPr8gB2v2eqHKwGkFlrgBQv87Kw1zCsx4ZkcLNBldyg60m2RcWi6eMN0ZBXYF905ODtreOt6Jl/e0Qk94LBAeaBIM6bjjk/rosshk39MHWXB+qRXP7mzP0DunLXhZ7jHh3BIr/rFLnL3HnntERERERP0bg3tEA5QiCEANNItKrIZTiSNKnKqwD59LCw97uOXDOigSsHJKfCDnjpNcuOuz9iDNxUOPX4bklBwzphzFsJa+qMSpYvlw8aFMkcP9KZcdQ5Cuu43N0PD8/Exc8WY1DraEMDbDhHkxpdPfGeXAtroA/lrZDFkK9yqMeGC6B5oMfFHlx+XD7BgfM0xnxUSXYXCP03KJiIiIiPo3BveIiI7S9Fwz3jknW7jsygo7XtnTio8O+3BqvhkLi3tP7zs6sWbmmbHuglzsagxgsFONKwWXJAm/mZGGq0c4YFUkDHG3H6YdJhkPnSKeZF3sVJFlkXG4NX6YhkUBLIkjk4mIiIiIqF9hcI+IqAe4NBmvLMhES1CPDnEgirCoEoZ7jEumRx3F1Ogyt4rDrb64n41I679l2UREREREFMYrTiKiHiJJEgN7dNyUuZPv18WW7hIRERERUf/Eq04iIqJ+YKgguDdOMLmZiIiIiIj6Fwb3iIiI+gFR5t5JzNwjIiIiIur3GNwjIiLqB8pcyVl6wzxsrUtERERE1N8xuEdERNQPDHYpGB0ziGPpUBtUmZNyiYiIiIj6O97SJyIi6gckScIzZ2TgkU1NcGoSrhhuP9GrRERERERExwGDe0RERP1EtlXBjya4TvRqEBERERHRccSyXCIiIiIiIiIioj6KwT0iIiIiIiIiIqI+isE9IiIiIiIiIiKiPorBPSIiIiIiIiIioj6KwT0iIiIiIiIiIqI+isE9IiIiIiIiIiKiPkqqra3VT/RKEBERERERERERUdcxc4+IiIiIiIiIiKiPYnCPiIiIiIiIiIioj2Jwj4iIiIiIiIiIqI9icI+IiIiIiIiIiKiPYnCPiIiIiIiIiIioj2Jwj4iIiIiIiIiIqI9icI+IiIiIiIiIiKiPYnCPiIiIiIiIiIioj2Jwj4iIiIiIiIiIqI9icI+IiIiIiIiIiKiPYnCPiIiIiIiIiIioj2Jwj4iIiIiIiIiIqI9icI+IiIiIiIiIiKiPYnCPiIiIiIiIiIioj2Jwj4iIiIiIiIiIqI9icI+IiIiIiIiIiKiPYnCPiIiIiIiIiIioj2Jwj4iIiIiIiIiIqI9icI+IiIiIiIiIiKiPYnCPiIiIiIiIiIioj2Jwj4iIiIiIiIiIqI9icI+IiIiIiIiIiKiPYnCPiIiIiIiIiIioj2Jwj4iIiIiIiIiIqI9icI+IiIiIiIiIiKiPYnCPiIiIiIiIiIioj2Jwrx+rrKw80atA1C9x2yLqftyuiLoftyui7sftiqhncNs6NgzuERERERERERER9VEM7hEREREREREREfVRDO4RERERERERERH1UQzuERERERERERER9VEM7hEREREREREREfVR6oleASIiIiIiIqKBIKTrkCUp6ee13hDWVvmwrsoPb1DHEJeKs4qsAIAN1X5sqPajxhfCyDQTxmaYkGOVIcX8Hn9Ih0lO/r1ENDAwuEdERERERETUQ3Y3BvDA+ka8vKcVXzcFkW6WMciuoMCuwKJI2Fjjx7a6QNLzNLkGIR0I6Mm/06FKGOJWYVcl7GwIYGaeGY+ckn4cXg0R9UYM7hEREREREdGAsvaID7/b2Ig393vRHNBR4THh6hF2lDhVjM80CbPrOqM1oOPVr1uxqyEAHcCO+gCe+LIZvlD7Y6q9IVR7Q/ii2p/yd8U+J1FjQMe6qvbnb61NDg4S0cDB4B4RERERERH1e7qu4/V9Xvz3+ka8td8bt+yjwz589KYPAGBXJRQ5FBQ51fC/DgVDXSpm51sMf3etN4TndrXgF2sbsLc52KOvQ2RbbcCw5JeI+j8G94iIiIiIiKjfqfeF8MFBH2p9ITT4Q/jrtmasrUqdLQcATQEdm2sD2JyQDZdhljHFreHUYCM21QTwdVMQmRYZb+/34uumIEKC8tnOkgBUeFSMz9IQ0oHnd7Wgqa0eN8cqY3K2BpMsobIugB31ATQm1OoGdR37moIY5OAlPtFA1Cu2/EceeQSPP/44Nm3ahMWLF+P3v/89AMDn8+GKK67A559/jj179uCFF17AzJkzo8/TdR133nknVq1aBQC49NJLsWLFimhj0S+++AI33HADtm3bhvLycvzmN7/BmDFjjv8LJCIiIiIioh6n6zreO+jDn7Y04fmvWuBPUdraVVXeEF48pOLFQ3Vdfm6GWcadE11YPNiKWq+Or5sC2NcUQktQxyC7gnGZJjhNcvTxv57qwbY6P2RJQoVHhRIzLEPXdRxqCWFrXQC7GgLItyk4Jc8MTWHWHtFA1SuCe7m5ubj55puxZs0atLS0xC2bMmUKrr32Wlx++eVJz3v00Ufx4osv4p133oEkSTjvvPNQUlKC5cuXw+fzYenSpbj22mtxxRVX4M9//jOWLl2Kzz77DJqmHadXRkRERERERD3FG9SxpTY8YXZHfRAPbmzE+g562UVMz9VwVYUDr+1txbM7WuAL6dCBYw4ImhXg7GIrcq0KAGCIS8W5pVakmcPBO5sK5NuVlL/DokoYkyG+bpUkCTk2BTltQT0iol4R3Fu0aBEAYO3atdi7d2/055qm4brrrgMAKEryzu+JJ57Ad77zHRQUFAAArr/+eqxatQrLly/HO++8g2AwiOuuuw6SJOGaa67Bb3/7W7z11luYO3fucXhVRERERERE1N10XcfHh314dmcL/r69GTXertXDnlVkwQ/GODExKxw8O6fEigemp0V/d5U3hN0NQexuDGJ3YwBb6wJ4flcLGvyp/06mRcaSwVZcP9LB8lgiOq769B5ny5YtGDVqVPT/o0ePxpYtWwAAmzdvxsiRI6MlugAwcuRIbN68mcE9IiIiIiKiPmJXQwAHm4Nwm2W8sc+Lhzc1YmdD54ZWlDgVjEwzwaxIKHYouGCwDSPTTYaPlyQJmRYFmRYFJ2W1//y/xruw4tM6rD3QhIosG0anayh2KNhY48fW2gBGppvw/dEO2GNKa4mIjpc+HdxrbGyEy+WK/t/lcqGxsRG6rqOpqSluWexyI5WVlT22ridKf3xNRL0Bty2i7sftiqj7cbuivqo1CLxTo+CJvSq+aEhdwppIgo5T0oNYkh/AJHcIcmwruiqgsuro1umHeQDyAKA1/IMQMM4NwB3+775dB4/uFxMRAB6zUikrK0u5vE8H9xwOBxoaGqL/b2hogMPhgCRJsNvtccsAoL6+Hg6Hw/D3dfRm9TWVlZX97jUR9Qbctoi6H7crou7H7Yp6O13XsaEmgLf3e7G11g+7SYLDJOOjQz68f9ALb+eS8+BQJZR7VGiyhLEZJlxZYcdQt3F23rHgdkXUM7htHZs+HdwbPnw4NmzYgAkTJgAA1q9fj+HDhwMAKioq8OCDD0LX9Whp7saNG3HllVeesPUlIiIiIiIaKIIhHV/WB7C+2o+NbUMuxmZokCTglT2teG1vKw62HN30Ck0Gziyy4PxSG84YZIFV5aRYIhq4ekVwLxAIIBAIIBgMIhgMorW1FaqqQlVVeL1e6Hq4canf70drayvMZjMkScJFF12EBx98EKeffjokScKDDz6Iq666CgAwY8YMyLKMhx56CMuXL8df/vIXAMApp5xywl4nERERERFRf1PvC+G9g15srw8i0yLDF9Txn72t+M/XXjQFujbswsiINBWtAR1WVcKCYiuuGG5HtrVr5bpERP1VrwjurVy5Evfdd1/0/08++SRuueUW3HbbbZg4cSL27NkDADj//PMBAOvWrUNxcTG+9a1vYdeuXZg2bRoAYNmyZfjWt74FIDxp97HHHsN3v/tdrFixAuXl5XjsscegaeJx4kRERERERCQWDOnYVhdAc0BHgV1BvS+ENfu8WLO3FW/u73wJbVcUOxScMciC5cPtqEjrmTJbIqL+QKqtre2eWynU67BmnahncNsi6n7croi6H7crOlb+kI4PD/nwwq4WPLmjGTXe7r90tKsSZuaZMTlbgwSg2htCkUPBqQUWlDqVaIul3oLbFVHP4LZ1bHpF5h4RERERERGdGCFdx3sHfVj9ZTPWVvnhMklQJGBdtR/1vmML6GWYZYzNMGF0uglBHfj0iA++oI6TszXML7Rgao4ZmtK7AnhERH0Ng3tEREREREQDQEgPl9b6gjoGu1S8tteLf+1uwRv7vDhwlIMtIkqcCk7O1uAN6mgNAmUuFeeUWDEhywS5l2XfERH1NwzuERERERER9VNN/hD+tacV//66FWv2enG49eiDeC5NQq5VwYGWIKADk7I1zMk349QCCyo8aq8roSUiGigY3CMiIiIiIurjQrqODdV+rNnrxYYaP6xtpa7P7WpBvf/oS2szLTLmFpgxv9CKM4ssMLOEloio12Fwj4iIiIiIqA850hpEnVdHrk3G+mo//ry1Cf/+2otq79Fn5dlVCfMKLVgy2ApJAvY3hVDiVDAzzwxVZkCPiKg3Y3CPiIiIiIiolzvUEsSzO1vw9I5mfHLYf9S/x6IAFkVCvV+HR5NxdrEF3xhiw6QsjYMtiIj6KAb3iIiIiIiIepGq1iA+PuyDPwRUtYbw4lctWLPPi+BRVtdmWWRcNNSG+YUWnJytwcRMPCKifoXBPSIiIiIiohNM13V8fNiH/93ShH/sbIHvKCpsXZqEGblmTM3WYDNJqPXqKHOrmF9oYVYeEVE/xuAeERERERHRCRII6Vi9vRkPb2rC+urOl9ummSU0+HSoMnBagQXLh9sxO88MhVl5REQDDoN7REREREREx4mu61hb5cfqL5uxqcaPDTV+1Hg7V287wqPiwqE2LC61YpBDRTCkQ5IAWWJAj4hoIGNwj4iIiIiIqIc1B0JY/WULHt3ahC86kaE3yK6g0KFgU40fw9wm3DnRhWm55rjHMEuPiIgABveIiIiIiIh6hD+kY1dDAC/vbsWDGxtxoCV1Iz0JwLxCC66ssGNOvpkZeURE1CkM7hEREREREXWTkK5jzV4vVm1rwn/2etEc6Ljk1iQDi0utuG28C8VOXqIREVHX8MhBRERERER0jEK6jscqm/GbDY3YVhdI+VgJwOmDzLh4qA3DPCYUOxTYTfLxWVEiIup3GNwjIiIiIiLqoj2NAfxjVws+POhDrS+EvU1B7GwIpnyORQGuqnDgygo7Ch28FCMiou7BIwoREREREZGBYEjHwZYQbKqEyroA1lb58OzOFrx/0Nep57s1CRZFwog0E+6d7MYwj6mH15iIiAYaBveIiIiIiIjaBEM69jcHsakmgH/ubsFLu1txpDX1IIxEqgScW2rFFcPtmJytQeJgDCIi6kEM7hERERER0YAU0nWsq/JjQ7Uf2+sDWFflxyeHfWjwdzwEw8j8Qgt+McWNIpbdEhHRccIjDhERERERDSibavz4/cZGvLynFYe7mJUXa1KWCeeV2lDqVCBLEkalm1BgV7pxTYmIiDrG4B4REREREQ0Y962tx72fN+BocvM8moRT8swYl6nhvBIrSl28nCIiohOPRyMiIiIiIuqXgiEd66v9+LI+gP1NQazZ58Xr+7wdPs+tSSiwKZico2FRsRUz8swAwr302D+PiIh6Gwb3iIiIiIio3wiGdLy534vVXzbj1a9bUetLnaPnNIWz8So8Jgx1q5iYZcIQl8ogHhER9RkM7hERERERUb+wvtqP5W9Uo7Iu0OFjHaqEB6Z7sLDYCk1hII+IiPouBveIiIiIiKjPCek6Pjzkw9ojfmyu9WNvUxCv7e3AvTrsAAAgAElEQVS45BYACmwKHpmVhum55h5eSyIiop7H4B4REREREfUZgZCOZ3a24NdfNGBLbccZeh5NwhCXCkWSUOJU8I0hNszINcOiMluPiIj6Bwb3iIiIiIio19N1HU/vaMFdn9Vjd2Oww8fPK7TguhEOzMjVoMgM5BERUf/F4B4REREREfVKtd4QntzejH/tacWHh3xoDqQejgGEM/VuHe/C1RV2DsUgIqIBgcE9IiIiIiLqVdYe8eEPW5rw7I4WtASNA3qyBCwssmBSlobBLhV5NgVjMkxQmalHREQDCIN7RERERER0Qn140Is/bGnCjvoAWgI6NnfQS0+TgUvKbPjeaCdKnLykISKigY1HQiIiIiIiOiH2NAZw12f1eHJ7S6cer0jA7Hwz7jnZjWEeUw+vHRERUd8gn+gVAIBHHnkEs2fPRnZ2Nq699tq4ZW+++SYmTZqEvLw8LFy4ELt3744u83q9uP7661FYWIjy8nL89re/7fRziYiIiIjoxNB1Hb9c14CTnjnYYWBvkF3B7eOd+Pj8bBxalo9nzshkYI+IiChGrwju5ebm4uabb8Y3v/nNuJ9XVVXh0ksvxe23346dO3di/PjxWL58eXT5vffeix07dmD9+vV44YUX8MADD+A///lPp55LRERERETHhzeo47ldLbjp/Vpc/no1pvzfIdz9WT38IePnjEo3YfXcdKy7IAc/HOdCmdvEqbdEREQCvaIsd9GiRQCAtWvXYu/evdGfv/DCCxg+fDjOPfdcAMCtt96KIUOGYNu2bSgvL8fq1avx4IMPwuPxwOPxYNmyZXj88ccxd+7cDp9LREREREQ9a321H3/b1oSndrSg2psikgdgRJqKZeV2lLtVZFsVjExTOe2WiIioE3pFcM/I5s2bMWrUqOj/7XY7SktLsXnzZmRnZ2P//v1xy0ePHo2XXnqpw+caBfcqKyt76JWcOP3xNRH1Bty2iLoftyui7nc8tqv9rRKeO6hie7OEQ14JdgUosoawoUHB1qaOC4Xcqo7vlvhwVk4zVKkeaAbQDHxZ1eOrTnRUeLwi6hnctoyVlZWlXN6rg3tNTU3IzMyM+5nL5UJjYyMaGxuj/49d1tDQ0OFzjXT0ZvU1lZWV/e41EfUG3LaIuh+3K6Lu19Pb1SeHffjdxka8uLsF3mD8so/rlE79jjn5Ztw/1YPBrl59WUIUxeMVUc/gtnVsevVR1G63R4N1EQ0NDXA4HHA4HNH/WywWAEB9fT2cTmeHzyUiIiIioqOzrymIOz+t6/SE2wiPJmHJEBtOztLgMcuo8KgY5OjVlyNERER9Qq8+mlZUVOCJJ56I/r+pqQk7d+5ERUUFPB4PcnNzsWHDBsyZMwcAsGHDBgwfPrzD5xIRERERUefsagjgdxsbsfaIH4oMfHrYB1/q9nlx5uSbsazchjMLrbCo7KFHRETU3XpFcC8QCCAQCCAYDCIYDKK1tRWqqmLhwoX48Y9/jOeeew7z5s3DL37xC4wcOTLaM++iiy7CypUrMX78eBw6dAirVq3Cgw8+CAAdPpeIiIiIiIztbw7ip5/W48ntzQjqqR9b5FBwZYUdpU4VX1T7saXGD5cm47xSK04rsByfFSYiIhqgekVwb+XKlbjvvvui/3/yySdxyy234LbbbsOqVavwwx/+EFdffTUmTJiAP/7xj9HH3XbbbfjBD36A0aNHw2Kx4Hvf+x7mzp0LAMjMzEz5XCIiIiIiEntmRzNufK8WDf7UUb0RaSrumuTGnHwz5LbJtguLrcdjFYmIiKiNVFtb28F9OOqr2JCSqGdw2yLqftyuiLpfV7erWm8IkgSs2taEOz6uT/nYTIuM28e7sKzcBkVmqS0NHDxeEfUMblvHpldk7hERERER0YnxVUMAd31Wj2d3tiBkcNu/3K1i6VAbyj0qcqwKRqeboCkM6hEREfUGDO4REREREQ1AwZCOhzc34e7P6tEcEEf1NBlYMdGNqyrszNAjIiLqpRjcIyIiIiIaYLbU+nH92zX49Ijf8DGyBKyem4FTORCDiIioV2Nwj4iIiIhoANlY7ceZLx1GfYphGRlmGXef7GZgj4iIqA9gcI+IiIiIqB/TdR3P7mzBw5uasKHGLyzBdWkS7proxoJiC7xBIN8mQ5JYhktERNQXMLhHRERERNRPba8L4Mb3avD2AZ/hYxYUWXD/VA9ybcpxXDMiIiLqLgzuERERERH1M8GQjj/vUfHH9w/CGzR+3KVlNjww3cMsPSIioj6MwT0iIiIion7g8yM+rP6yGSZZwst7WvFlvWb42DSzhKsqHLh5rJOBPSIioj6OwT0iIiIioj5K13W8sc+LX69vxFv7vSkfOyffjJ9OciPdLCPbKsMkM6hHRETUHzC4R0RERETUB+1uDOA779R2GNRzaxJWTvFgyWArs/SIiIj6IQb3iIiIiIj6AF3X8ekRPzbV+FFoV3DlWzU40hpK+RybKuGlM7MwMt10nNaSiIiIjjcG94iIiIiIerHdjQGs/rIZf9/ejO31KaZjADArQLpZhlmRkC75cNf0HAb2iIiI+jkG94iIiIiIegld1/FVYxBmRYLDJOHHH9dh1bZmBPXUz5uZq+HOiW5MyGofolFZWYmyXHMPrzERERGdaAzuERERERGdYK0BHQ9vbsRDmxqxvzl1qW2is4os+Nup6ZDZT4+IiGhAYnCPiIiIiOgE2lDtx7ffqMbWukCXnmdTJSwssuD+aR4G9oiIiAYwBveIiIiIiE6Q1/a2YtmaajQFUtfdFjsU3DDKgfNLrUi3KGgN6DDJgCIzqEdERDTQMbhHRERERHQc7WkMYF2VH2ZFwiWvVcHXQRXuyVkanj4jAy5Njv7MojKoR0RERGEM7hERERERHQeN/hD+66M6PFZpPCDj4qE23D3Jha21AWyvD8CtyZhfaIGmMJhHREREYgzuERERERH1sH1NQVz0nyp8Ue03fMw9J7tx3UgHAGBaroJpnHRLREREncDgHhERERFRD9pa68d5rxzBvhRTcC8aYo0G9oiIiIi6gsE9IiIiIqIe8nVjAOe/UmUY2LMqEs4utuCXUz3Hec2IiIiov2Bwj4iIiIioB+i6jqvfrsHe5mDcz+cVWvDHWWkAAE2W2E+PiIiIjgmDe0RERERE3SQY0rFqWzMe2tSIrXWBpOWXltnw39M8UGQG9IiIiKh7MLhHRERERNQNGvwhLFtTjdf3eYXLZ+ebGdgjIiKibsfgHhERERHRMTrcEsQF/67CuirxNFyLAvx6KgN7RERE1P0Y3CMiIiIiOgbVrUEs+NcRbBOU4QLAILuCR05JQ6mLp95ERETU/XiGQURERER0lIIhHZe+Xp0U2BuZpuK28S6UOFVUeFRm7BER0f9n787jo6rv/Y+/Z5+sBAhbwq6JREBRwA2pVbliK7i1eBWrVq3XXqW15YpX1J9Wq3Wh99ar4vX21mpxgaulCopWwQUR1KKyE0nYd0IShmQmyazn9wcSE3JmMiHLzCSv5+PhI8mcc2Y+w8Mz3znv812AdhM13Fu4cGGrnvjSSy9t1fEAAABAsnt9a62W7w80euyCPJfmXNBDmQ5rgqoCAABdSdRw74YbbpDFcvx3GCsrK4/7WAAAACBZ7a8J66n11fp0X0BrKxvPsXdOH6fmTugpl42eegAAoGNEDfcmT57cJNzzer368MMPJUlDhgzRwIEDJUk7d+7Utm3bZLFYdP755yszM7MdSwYAAAASY8V+v67+oEJVAaPJNptFenZ8d4I9AADQoaKGe3PmzGn0t8fj0cSJEzVq1Cg98cQTGjt2bKPtX375pe666y7t3r1b7733XpsWuWnTJt15551as2aNevbsqYceekiTJ0+WJC1dulR33nmndu/erdGjR+vZZ5+tDx39fr+mT5+uhQsXKi0tTb/85S81bdq0Nq0NAAAAXcMXB/yasrhCvlDTYE+S/vmEdA3OYkprAADQseKeCOSRRx5RWVmZ3njjjSbBniSNGTNG8+fPV1lZmR5++OE2KzAUCmnq1KmaOHGitm3bpieffFK33nqrNm/erIqKCl133XW69957tW3bNp122mm66aab6o997LHHtHXrVq1bt05vvfWWnnrqKS1ZsqTNagMAAEDXsLo8oB/HCPZO7enQb8Zkd3BVAAAALQj33n33XY0fP145OTlR9+nevbvGjx+vv//9721SnCSVlJRo//79uv3222Wz2XTeeefpzDPP1Lx58/TWW29p2LBhuvzyy+V2u3X33Xdr/fr1KikpkSTNmzdPM2bMUE5Ojk466SRdf/31evXVV9usNgAAAHR+5XVh/eTDSlUHGwd7o3Md+vdRWZp/UU99NLmXeqfZElQhAADoyuIeN1BeXq5IJNLsfpFIROXl5a0qqiHDaHp31DAMFRcXq7q6WiNGjKh/PCMjQ0OGDFFxcbF69+6tffv2Ndo+cuRIvfPOO1Ffq7S0tM3qThad8T0ByYBzC2h7nFdIVvdvcmq3r/HX5p8PDOjmgTWSDks10pbNiamtOZxXQNvjvALaB+dWdAUFBTG3xx3u5eXl6ZNPPlF5eblyc3NN9zl48KA++eQT5eXltazKGAoLC5Wbm6unnnpKt912m5YtW6bly5dr/Pjx8vl8TWrJzs6W1+uV1+ut/7vhturq6qiv1dw/VqopLS3tdO8JSAacW0Db47xCstrrC+v95fsbPfbzkzP02Jn5CaoofpxXQNvjvALaB+dW68Q9LHfKlCmqrq7WpZdeqg8++KDJ9g8//FCXXXaZvF6vrrrqqjYr0OFw6JVXXtF7772nwsJCPfPMM7riiiuUl5enjIyMJmFddXW1MjMz61fsbbi9qqpKWVlZbVYbAAAAOq/d3pBu+aRS4QYDSQq72fXbsd0SVxQAAMAx4u65N336dH366adasWKFpkyZopycHA0YMEAWi0U7d+6Ux+ORYRg699xz9etf/7pNixwxYkSj4bQXXXSRrrnmGlksFs2dO7f+cZ/Pp23btqmoqEg5OTnq27ev1q9fr/PPP1+StH79eg0bNqxNawMAAEDnEjEM3b+ySs9u9CpyzAwx/1KUIYfVkpjCAAAATMTdc8/lcunNN9/UPffco169eunQoUNau3at1qxZo0OHDqlXr16699579be//U0ul6tNi1y/fr3q6upUU1Ojp59+Wvv379fUqVM1adIkFRcXa8GCBaqrq9MTTzyh4cOHq7CwUJJ09dVXa9asWfJ4PCopKdGcOXM0derUNq0NAAAAnYdhGPrlco+e2dA02OvlturqE9MTUxgAAEAUcffck44MkZ0xY4ZmzJihkpIS7du3T5LUr1+/+kCtPfzf//2f5syZo1AopLPPPltvvvmmXC6XXC6X5syZoxkzZujWW2/V6NGj9fzzz9cfN3PmTE2fPl0jR46U2+3WHXfcoQkTJrRbnQAAAEhtT6336uXSmiaP93BZ9fIFPZTpiPveOAAAQIeweDyepsvRolNgQkqgfXBuAW2P8wrJ4N2dtZr6QaWO/XL8rydn6BcjspSXYUtIXceL8wpoe5xXQPvg3GqdFvXcAwAAADqjjYeCumXpoUbBXjenRR9M6qUTuzkSVhcAAEBzWhzurVmzRsuWLdOBAwfk9/tN97FYLHr88cdbXRwAAADQ3nzBiKZ+UCFv6Ltoz2aR/nJ+D4I9AACQ9OIO9+rq6nTzzTfr3XfflXRksuFoCPcAAACQKl7dXKPt1eFGjz12Zjd9P8+doIoAAADiF3e498gjj+idd95RWlqarrjiChUUFCgjI6M9awMAAADaVcQw9NxGb6PHri9M18+G8T0XAACkhrjDvTfeeEMZGRn68MMP23VlXAAAAKAjGIah+1Ye1paq73rt2S3SzNOyZbFYElgZAABA/Kzx7njw4EGdc845BHsAAADoFP57o0/PbvA1euyywWnql55aq+ICAICuLe5wr2/fvjHn2QMAAABSxeLddbpv5eFGj+U4Lbrv9OwEVQQAAHB84g73rrzySn311VfyeDztWQ8AAADQrjZ5grr540pFGty3znZY9ObEXA3JjnvWGgAAgKQQd7h31113aejQobrhhhu0e/fu9qwJAAAAaBdVgYh+8mGlqoLfJXtWi/T893toVK4zgZUBAAAcn7hvTd54443KzMzU0qVLNXr0aBUUFCg/P990smGLxaK5c+e2aaEAAABAaxiGoWmfHlLp4VCjxx8e203/1N+doKoAAABaJ+5w77333qv/PRAIaMOGDdqwYYPpvqwuBgAAgGRysDasmf84rIU76ho9fs2J6frXkzMSVBUAAEDrxR3uzZs3rz3rAAAAANrFG9tq9ItPPfKGGi8ON7KHQ/95dg43pgEAQEqLO9ybOHFie9YBAAAAtLkXvvHp1581XRCuu8uily7ooTQ7wR4AAEhtcS+oAQAAAKSShdtrNd0k2Du5u11//2EvDc5iZVwAAJD6jusbzbJly/Tll1+qvLxco0aN0pQpUyRJVVVV8vl86tu3L8MbAAAAkDAr9vt1yyeVajgQ126RfjMmW7cUZcpl47sqAADoHFrUc2/jxo0655xzdNlll+mhhx7Sf//3f+vjjz+u3z5//nwNHz5cixcvbus6AQAAgLh8ss+vqxZXyB/+7jGbRXr5wh6aNiKLYA8AAHQqcffc2717tyZPnqzKykqde+65GjdunB5//PFG+1x++eX693//d7399tu66KKL2rxYAAAAQJI2Hw7qrR11WrrPr21VIWU5raoLGYoYhrZWh5vs/1/jcnTxgLQEVAoAANC+4g73/uM//kOVlZV6+OGHdfvtt0tSk3Cve/fuKiws1FdffdW2VQIAAKDLMgxDYUMKG9Jft9bouY0+rasMHrNX00DvqPtOz9ZPCjLat0gAAIAEiTvcW7JkiQoLC+uDvWjy8/P15ZdftrowAAAAdF2BsKFFO2s1d3ONPtnnVyAiWXQk4GuJ+0dna/opWe1SIwAAQDKIO9wrKyvTD3/4w2b3S0tLk9frbVVRAAAA6Jr21YT1v8VevVRSo4N1keN+npNz7Prdmd30/Tx3G1YHAACQfOIO9zIzM1VWVtbsfjt27FDPnj1bVRQAAAC6hqpARAt31Orrg0Ed8kf09111qo2je57VIo3v69LkQW6N6eVU2JDS7RaFDal3mlW902wdUD0AAEDixR3unXrqqfriiy+0d+9e5eXlme6zadMmrVu3Lq4efgAAAOiaQhFDH+31a97mGi3aWau66NPlNdHTZdVVJ6Tp1pMzNTgr7q+yAAAAnVbc34huuOEGffTRR7r55pv14osvqk+fPo22V1RU6Be/+IUikYh++tOftnWdAAAASFH+sKHl+/0qq41ohzekFzf5tK+m+SG32Q6L/vnEdF1fmKETs+0KGYYy7RZZLJYOqBoAACA1xB3uXXbZZZoyZYpef/11nXbaaRozZowk6bPPPtNVV12lFStWyOfz6brrrtMFF1zQbgUDAAAg+RmGoa/Kg5q7uUbzt9bIE4h/JYxsh0UzT8vW9YXpynBYG2wh1AMAADhWi8Yy/M///I+GDRump556SsuWLZMkbdu2Tdu2bVNmZqbuuece3Xnnne1SKAAAAFLD2oqA/v2Lw/rsQCCu/Qdk2nTF4DSd2M2u/hk2ndHbqcxGoR4AAACiaVG4Z7FYNH36dN12221auXKldu7cqUgkov79++vMM89Uenp6e9UJAACAJFQViOjl0hqtLAsoIkNVgSPz6TXHbZN+PDRdV5+YrnP6OGVlqC0AAMBxiTvcW7p0qex2u8aNGye3263x48e3Z10AAABIYgdqwnpuo1fPb/KpKo4htz1cVp3dx6keLqtO7GbXVSekq186K9oCAAC0Vtzh3hVXXKHx48drwYIF7VkPAAAAktyrpT7d+flh1YSaD/UuyHPpxmEZmtjfLaeN3nkAAABtLe5wr3v37urdu3d71gIAAIAkFDEMFR8KqbwuormbfZq3pbbZY3q6rPrPc3J02eC0DqgQAACg64p7puIxY8Zow4YN7VlLVDt27NCUKVM0aNAgFRYWasaMGQqFQpKktWvX6rzzzlO/fv103nnnae3atfXHGYahBx54QEOGDNGQIUN0//33yzDiX6kNAACgK/P4I/r9mmqNeG2/xi0o02XvlZsGez1dVt09Kksvfr+H/nxedy36Qa42/nNfgj0AAIAOEHe4d+edd6qkpETPPvtse9YT9bVzc3O1adMmLVu2TMuXL9ef/vQnBQIBTZ06VVdddZW2b9+ua665RlOnTlUgcGRlthdffFGLFi3Sp59+quXLl+u9997TCy+80OH1AwAApJJA2NB/rKnWKa/v18NfV2lvTcR0P7dN+t0Z3bTuqj66+7RsXT4kTVcOTde4vi65GIILAADQIeIelrtv3z5de+21uu+++zR//nxdcskl6t+/v9xut+n+l156aZsVuWPHDt1yyy1yu91yu9268MIL9c033+jTTz9VOBzWbbfdJovFop///Od65pln9Mknn2jChAmaO3eupk2bpvz8fEnS7bffrjlz5uimm25qs9oAAAA6k82Hg7p56SGtqQjG3K9/hk0vX9BDo3KdHVQZAAAAzMQd7t1www2yWCwyDENff/21Vq1aFXP/ysrKVhd31M9//nPNnz9f5557rjwej5YsWaJ77rlHxcXFGj58uCyW7+4MDx8+XMXFxZowYYK++eYbjRgxon7byJEj9c0337RZXQAAAJ1FTSiiGZ8f1iulNabb0+0Wndzdrl5um87q49QNhRnKccU9CAQAAADtJO5wb/LkyY1CtI40btw4/eUvf9GAAQMUDod1zTXXaNKkSZo1a5ays7Mb7ZudnS2v1ytJ8nq9jbYf3WYYhul7KS0tbd83kgCd8T0ByYBzC2h7nFeJU+K16LelLn3jaxrWdbMbmpof1JR+IWU1+OZ4cKd0sANrxPHhvALaHucV0D44t6IrKCiIuT3ucG/OnDmtLuZ4RCIR/ehHP9JPf/pTvf/++/L5fLr99tv1wAMPqE+fPqqurm60f1VVlTIzMyVJmZmZjbZXV1crMzMzakjZ3D9WqiktLe107wlIBpxbQNvjvEqM7dUh/farKs3fZr767Q8HuvX0uBz1dNs6uDK0Bc4roO1xXgHtg3OrdaKOpZg7d66++OKLjqzF1KFDh7R7927dcsstcrlc6tGjh6699lotXrxYRUVF2rBhQ6MVcDds2KCioiJJ0rBhw7R+/fr6bevWrdOwYcM6/D0AAAAkk4O1YT26qkpnvnHANNhLt1v0+7O66eULehDsAQAAJLmo4d5tt92WsN56DfXs2VODBg3Sn//8Z4VCIXk8Hs2dO1cjRozQueeeK6vVqueee05+v19//OMfJUnf+973JElXX321Zs+erb1792rfvn2aPXu2pk6dmsi3AwAAkBA7vSHdv/KwLnirTAXz9uvx1dXyh5vuV9DNri+u6K2fFWXKmqApWQAAABC/lJgF+aWXXtKSJUt0wgkn6PTTT5fdbtfvfvc7OZ1OvfLKK5o3b54GDRqkl19+Wa+88oqcziOrtt144426+OKLdc455+jss8/WRRddpBtvvDHB7wYAAKDjRAxDz6yv1pl/K9NT6736utx8FdyRPRz64/e665NLe2tAZtwztwAAACDBUuKb2ymnnKJFixaZbjv11FO1dOlS020Wi0UPPfSQHnroofYsDwAAIOmEIobmbq7RM+u92nQ4FHU/l02adVaOflKQTk89AACAFJQS4R4AAABiO1AT1n9v9GrZPr8O1kW0ryasYCT6/sO723VqT6duG56pET0cHVcoAAAA2hThHgAAQAqrDkb06Koq/fkbn+pM5tBrKMdp0T2nZevSwWnqm85CGQAAAJ1BzHDvgw8+0OTJk1v8pBaLRQsXLjzuogAAABCbYRj6cK9fv17h0U5v7FTPbpEuGeTWw2O7MZ8eAABAJxPz211ZWZkOHDjQ4ie1MF8LAABAm1tbEdC8LTVavj+gbdUhVQWMmPt3d1n0T/3duue0bA3OItQDAADojGJ+yzvzzDN13XXXdVQtAAAAOEZNKKK/bavVi5t8+vKg+Uq3R+WlW/XrU7J0Yb5bPVxWdXNauOkKAADQycUM94YOHaqpU6d2VC0AAABd2v6asF7fUqPVFUEFI4bKaiPa6Ak220NPkv715Az9v9HZSrdbO6BSAAAAJAvGZwAAACTY6vKAnlhTrfd21SncfI5XL91u0bl9nbpjZJbG9XW1X4EAAABIWoR7AAAAHWhHdUhzN9foi7KAfEFDtWFD6ypjD7dt6Pw8l64rSNfZfV3q7bbKZmXYLQAAQFdGuAcAANABAmFDv/26SrM3eBVpQe88SerpsuonBem64aQMDc3m6xsAAAC+w7dDAACANmYYhr7xhLS+MqjqoKHt1SG9tqVG+2sjzR57cne7fjQkXYOybOrltqpfuk1Ds+2y00MPAAAAJqKGe4cOHerIOgAAAFKaxx/ROztr9eFevz7Z51dZHEFeQ6N6OnTf6dm6MN/FCrcAAACIGz33AAAAWsAbjOjtHXX6cG+d9vnC8oYM1QQNbakKKRTncNv8dJvuPDVLQ7NtChlSv3SbinLshHoAAABoMcI9AAAAE8GIodXlQW08FNSq8oCsFosCEUMLtteqOtjCSfO+lWG3aMrQNP2/0dnq6ba1ccUAAADoigj3AAAAjvHOzlr9aoWnxUNrG8qwW3RWH6f6Z9iUbrfo1J5OTRrkVqbD2oaVAgAAoKsj3AMAANCRRTDWVAT1/Dc+vVRac1zPUdDNrssGp+mi/i6dluuUg0UwAAAA0M4I9wAAQJcWCBt6er1Xr5T6tLU6HNcxvdOsmnpius7t61KOyyqnVermtGpgpo158wAAANChCPcAAECXFYoYumpJhT7e64+6z+m5Dn2vn0v90m2qDRkq6GbXP/V3y2kjxAMAAEDiEe4BAIAuyTAM3f3F4XzuNMkAACAASURBVKjB3pAsm/50Xg+N7uXs4MoAAACA+BHuAQCALucfZX7dv7JKn5cFmmz7wQC3rhySpsmD0uS20zsPAAAAyY1wDwAAdBnldWH95ssqvWyyYEafNKve/WEvDc3m6xEAAABSB99eAQBApxeOGHqxxKeHvqrS4YDRZHtPl1V/uyiXYA8AAAAph2+wAACgU9vrC+uGjyq08mDQdPu5fZ36wzk5Kujm6ODKAAAAgNYj3AMAAJ1SxDD0n2u9empdtaqCTXvrDcux64mzcvS9fq4EVAcAAAC0DcI9AADQKT30VZWeXOdt8niG3aK7R2Xp58Mz5bCyYAYAAABSG+EeAABIWYZhaF1lUMWekLZXh7S9Oqw9vrB2VIe0wxtusv+EfJf+a1x35WfYElAtAAAA0PYI9wAAQEqpCUW0xxfWZwcC+p+NXm04FIrruAfHZGva8EzZ6K0HAACAToRwDwAAJLWd3pAW7ajTx3vrtPJgUJX+SIuOt1qkNy7qqfPy3O1UIQAAAJA4hHsAACCpGIah3b6w1lYENW9LjRbtrFOk6XoYcRnby6H7R3fTeBbNAAAAQCdFuAcAABJuk9eiF/9xWF+XB7ThUFBVgfjTPKtFOj/PpZO7OzQ4y6YBGXb1Tbeqf4ZNPdzMrQcAAIDOjXAPAAB0mIhhaH9NRLu8Ie2tCWuXN6w3ttdqVXmapKYr25qxW6S+6TYNzrLpjN5O3VCYoUFZfKUBAABA15T034Tz8/Mb/V1bW6ubb75Zs2bNkiQtXbpUd955p3bv3q3Ro0fr2Wef1cCBAyVJfr9f06dP18KFC5WWlqZf/vKXmjZtWoe/BwAAurLakKGXSnx6Y3utvjoYUKBlU+ZJkoZ3t2tqQYbOz3PppG52FsUAAAAAvpX04d6ePXvqf/f5fCosLNTll18uSaqoqNB1112np556ShdffLEeeeQR3XTTTVqyZIkk6bHHHtPWrVu1bt06HThwQJMnT9awYcM0YcKEhLwXAAA6u4hhaFtVWGsqAjpYF9GB2rBeKa3RgdqWJXpZDouGd3doRA+HLh2cpvF9nbJYCPQAAACAYyV9uNfQggULlJubq3POOUeS9NZbb2nYsGH1Yd/dd9+tE044QSUlJSosLNS8efM0e/Zs5eTkKCcnR9dff71effVVwj0AANrYtqqQZm/w6o1ttapo4Wq2kmSRofPz3Lq2IF1jejk1MNNGmAcAAADEIaXCvblz5+rqq6+u/7JfXFysESNG1G/PyMjQkCFDVFxcrN69e2vfvn2Nto8cOVLvvPNO1OcvLS1tv+ITpDO+JyAZcG6hqzMMaU+dRZt8Vn12yKa3y2wKG/GFcd3shvq6DPV1RZRhkwamRfSD3mHluWul8CEF9kub27l+oKugvQLaHucV0D44t6IrKCiIuT1lwr1du3Zp+fLlevrpp+sf8/l8ys3NbbRfdna2vF6vvF5v/d8Nt1VXV0d9jeb+sVJNaWlpp3tPQDLg3EJXVVYb1utba7Vkd51WlQfkacGKtul2i342LEO3FGVoQGbTrx+cV0Db47wC2h7nFdA+OLdaJ2XCvXnz5umss87S4MGD6x/LyMhoEtZVV1crMzNTmZmZ9X+73W5JUlVVlbKysjqsZgAAUtXB2rA2V4V0oCai/bVhfbzXr8W76xSOI8/Lclg0qqdDhTkOuWzSsByHfjjQrVy3rf0LBwAAALqYlAr3fvWrXzV6rKioSHPnzq3/2+fzadu2bSoqKlJOTo769u2r9evX6/zzz5ckrV+/XsOGDevQugEASBWVdWG9XFqjt3bUauXBYIuPH5hp0z2nZevKIWly2pgvDwAAAOgIKRHuffHFF9q3b1/9whlHTZo0Sffff78WLFigiRMn6oknntDw4cNVWFgoSbr66qs1a9YsnXbaaSorK9OcOXM0e/bsRLwFAACSTl3I0HZvSFsOh7TiQEAvbvLJF4p/qO3RHnrDchw6LdehHw1Nl4tQDwAAAOhQKRHuzZ07V5MmTWoypDY3N1dz5szRjBkzdOutt2r06NF6/vnn67fPnDlT06dP18iRI+V2u3XHHXewUi4AoMuqqAvrpZIafbzPr82HQ9rjCyv+KO+Iohy7rjkxXRcPcOvEbnZZWdEWAAAASKiUCPeefPLJqNu+//3va+XKlabbXC6XZs+eTW89AECLGIYhf1g6UBvW0n1+lXhCctqk03Odys+wqZfbqp5um3Z4Q9pYGVQ3l1UDM23qn2FXmt1S/xy7fWHVhQ3lOK3KcFjktFpktx7Zvssb0mcHAqr7dhI749uUzWGVSg8f2RaIGDox266CbnYV5jh0YrZd2U6LVlcEtaM6pD5pNp2QbVcPt1V902yKyNDbO+r08V6/9tUcCe6yHBZlO62qCRp6b3edalrQM294d7sGZdnVN82mvAybLsx3aVRPR/2q9QAAAAASLyXCPQAA2tOGyqAW7qjVyrKAdnhD2u0Lyx8+vufq6bKqT5pVe2vCTVaTtVmkwm525bis+kdZIK7FKb4uj2/uO4vU4l54ZnqnWTVteKZ+PDRdeRksgAEAAAAkO8I9AECX5AtGtPJgQE+u8+rjvf42e94Kf0QV/ojptrAhFXtCbfZaDR1PsGeRlJ9xpPffCdl2nd7LoR8NSa/vfQgAAAAg+RHuAQA6vXDE0BdlAa2qCGrjoaBWlwdU7Akp0hZd3VJMjtOiX5+SpYkD3BqcaZebIA8AAABIaYR7AICU9/XBgD7c65fHH9G26pDsVikQlnwhQ9XBiLZWhXQ40LIkz2GVMh0WDc6y6/v9XPIEItpeHVZZbVjldREd8kdkt1pU2O3IPHu7vGHtrQk3CgyzHBbluq3yBCKqDRmqO2aob166Vef2ddWvMGtIqqiLqKfbqvP6udQ7zabNVUGVeEIqPRxSaVVIh/0RnZRj18ndHSqrjWiHNySPP6K9NUd6C/ZwWXVtQbrO7euSzSJ5g4aqghEFwoZ6pdl0Xj+XclzW1vxzAwAAAEgihHsAgJQSMQxtrQppdUVQq8uD+rzMry8PxjcvXSxn93Hq2oJ0jerp1IBMm7o5Wx6AhSKGymojKqsNK8th1ZBsW6PVZD3+iDYcCqq8LqJBmTaN7OGQzRq759x5ea64XtsfNlQTMpTjtLDgBQAAANCFEO4BAJKOP2zo4Lc95A7WRXSgNvztcNqg1lUGVR1sm/G0Q7NsKuru0JSh6bpssLvVoZjdalFehi3qQhQ5LqvG9Y0vrGspl81S3wMQAAAAQNdBuAcASAjDMFReF9GmwyGVekIqORxUyeGQSg6HtMt7nEvVxpDttGhif7dO7enQ8O4Ojcp1qjvDUwEAAACkOMI9AECH8AYjem1Lrb4uD6jk2zDP08J58GI5ubtdPxjgVmGOQ3aL5LRZlOWwKMNuVa80qwZmNh4iCwAAAACdAeEeAKBNrS4P6P3ddTpYF5HHf+S/urCh1RVtN5w2x2nRqFynTu3h0Khch0b1dGpwlo255gAAAAB0OYR7AIBWK68L6/MDAf1lk0+L9/hb/XwWSb3TrMp1W9U7zaZebqv6Z9p0ak+nTu3p0KBMgjwAAAAAkAj3AADHwRuMaMX+gJbu8+vjvXXacCh0XM+TZrPoxG52nZRjV0E3u07q5lBBN7tOyLbLbSe8AwAAAIDmEO4BAOK2tiKgB76s0rJ9foWOY4St2yb9pCBDEwe4VdjNrgHMgwcAAAAArUK4BwCIyh82tLYiqNUVAX1RFtBft9bGddzoXIcuHZym3mk25TgtSrNb1M1pVUE3uzIdrFALAAAAAG2FcA8A0Ejp4aD+urVWK/b7tfJgQHXh5o+xSBrZw6FBWTZNHpSmHw9No0ceAAAAAHQAwj0A6OLqQobWVAS08mBAKw4E9N6uOoXjGHI7MNOmf+rv1nn9XBrfz6XuLnrkAQAAAEBHI9wDgC4mYhh6b1edPt7r15cHA1pbGVQwEv/xWQ6L7js9W7eenNl+RQIAAAAA4kK4BwBdRHUwopVlAT2+ulpflAXiPi4v3aoze7s0KtehU3s6dHquU9lOeukBAAAAQDIg3AOATigcMbSuMqg9vrBWlQe1/IBfX5QFFIlzhdv+GTb9amSmJvR3a1CmTRbmzwMAAACApES4BwCdhD9sqORwSJ/t9+vpDV7t8saxEsa3BmbaNLaXU6N7OTWyh0Nn9XHKYSXQAwAAAIBkR7gHACnq8wN+fbo/oI2Hgtp4KKjNh0MKxdkzT5JG9HBoxqlZOqu3U33Sbe1XKAAAAACg3RDuAUCKqQ5G9ItPPXpze22Ljz0x264xvRw6P9+tK4ek0TsPAAAAAFIc4R4AJLnakKHVFQG9vaNOH+2p09bqkOriHHE7sodDZ/Z2akwvp87u49SgLD72AQAAAKAz4SoPAJJQOGLoj8U+/ekbr7ZWhRXvaNv+GTad3N2u4d0dunJoukb2cLRrnQAAAACAxCLcA4AkEo4Y+qwsoN99XaUVBwLN7t87zapfjczS6bkOFXV3qJvT2gFVAgAAAACSBeEeACSYP2xo6V6/3tpRq3d31am8LtLsMb3cVl19Yrr+7ZQs5bgI9AAAAACgqyLcA4AEqQ0Z+v2aKv3pG58OB2IPvB2YadMZvZ2aNDBN4/o6leu2ymJhMQwAAAAA6OoI9wAgAQJhQ1e+X67Pmhl6m59u0ysX9tCoXGcHVQYAAAAASCWEewDQgfb4wlq0o1YvldZoXWXQdJ9sp0UXD3Drgjy3Jg9yK8PBsFsAAAAAgDnCPQBoZzWhiP62rVavlNZE7amX5bDox0PTNHlQms7t65LTxpBbAAAAAEDzCPcAoJ1EDEP/tc6rJ9dVx5xTb1CmTe9d0kt9020dWB0AAAAAoDNImbFe8+fP1xlnnKG8vDyNGjVKK1askCQtXbpUY8eOVb9+/TRp0iTt3Lmz/hi/36/bb79dAwYMUGFhoZ555plElQ+giwmEDU1f4dGDX1XFDPYuyHPp7R/kEuwBAAAAAI5LSvTc++ijj/TAAw/ohRde0OjRo7V//35JUkVFha677jo99dRTuvjii/XII4/opptu0pIlSyRJjz32mLZu3ap169bpwIEDmjx5soYNG6YJEyYk8u0A6KR2eUOat7lGn+zz6+vyoHwh81BvdK5Dlw5O04R8t4b3cHRwlQAAAACAziQlwr1HH31Ud911l8aOHStJysvLkyS9+OKLGjZsmC6//HJJ0t13360TTjhBJSUlKiws1Lx58zR79mzl5OQoJydH119/vV599VXCPQBtxjAMfbjXr//bUqP5W2sVjtJJz26RbhueqRsKM3RCt5T46AUAAAAApICkv8IMh8NatWqVfvCDH+i0006T3+/XJZdcooceekjFxcUaMWJE/b4ZGRkaMmSIiouL1bt3b+3bt6/R9pEjR+qdd96J+lqlpaXt+l4SoTO+JyAZlJaWKmxIvylx6u8HY3+UZtsNPTuiTidl1ihSJpWWdVCRQIqhzQLaHucV0PY4r4D2wbkVXUFBQcztSR/ulZWVKRgMasGCBXr33XflcDg0depU/f73v5fP51Nubm6j/bOzs+X1euX1euv/brituro66ms194+VakpLSzvdewKSwdfFpdpoz9Mrm2v02UHz1W8lqXeaVVcMTtMdI7OUl8GcekAstFlA2+O8Atoe5xXQPji3Wifpw720tDRJ0r/8y7+ob9++kqTbbrtNv//973XOOec0Ceuqq6uVmZmpzMzM+r/dbrckqaqqSllZWR1YPYDOZHV5QH/6xqfXt6TJH/GY7lPQza5bizI0ob9bgzJtslgsHVwlAAAAAKArSfpwLycnR/n5+aYXyEVFRZo7d2793z6fT9u2bVNRUZFycnLUt29frV+/Xueff74kaf369Ro2bFiH1Q6gc1iyu06PrqrSV+XBbx9p+nnUw2XVf5zdTZMHpcluJdADAAAAAHQMa6ILiMfUqVP1xz/+UQcPHpTH49Fzzz2niRMnatKkSSouLtaCBQtUV1enJ554QsOHD1dhYaEk6eqrr9asWbPk8XhUUlKiOXPmaOrUqQl+NwBSyfytNfrx4ooGwV5T5/Z16sPJvXTFkHSCPQAAAABAh0r6nnuSdNddd6myslKjR4+W2+3W5ZdfrjvvvFNut1tz5szRjBkzdOutt2r06NF6/vnn64+bOXOmpk+frpEjR8rtduuOO+5gpVwAcdntDem1rbV6dFWV6fb+GTZdfWK6JvZ3a0wvB8NvAQAAAAAJYfF4PEaii0D7YEJKoGWqgxF9sNuv2RuqtfKgeU+9C/Nd+kF2lX56xhB66QFtiDYLaHucV0Db47wC2gfnVuukRM89AGhPXxzwa+Y/DuvrGENvJekPZ+foxmEZKi09RLAHAAAAAEgKhHsAuiyPP6KXSn367VdVCkSi75dpt+jxs7rp2oKMjisOAAAAAIA4EO4B6DIihqHSwyG9Wlqj17fWaG9NjERP0pm9nbp4gFvXnJiuvum2DqoSAAAAAID4Ee4B6NQMw9Djq6v1j7KAviwPqCoQe5rR3mlWXT44TT89KUMnd3d0UJUAAAAAABwfwj0AnZrFYtHfttWq5HAo5n42i/Sb0dn6xcisDqoMAAAAAIDWI9wD0OmN6eWMGu4VdrPryiFpuvrEdA3O4iMRAAAAAJBauJIF0Omd0dupVzfXSJK6OS0a28upCf3durYgXVkOa4KrAwAAAADg+BHuAej0Lsh3afa5OTqjt1MnZNtltVgSXRIAAAAAAG2CcA9Apzcw065rC/i4AwAAAAB0PoxHAwAAAAAAAFIU4R4AAAAAAACQogj3AAAAAAAAgBRFuAcAAAAAAACkKMI9AAAAAAAAIEUR7gEAAAAAAAApyuLxeIxEFwEAAAAAAACg5ei5BwAAAAAAAKQowj0AAAAAAAAgRRHuAQAAAAAAACmKcA8AAAAAAABIUYR7AAAAAAAAQIoi3AMAAAAAAABSFOEeAAAAAAAAkKII9wAAAAAAAIAURbgHAAAAAAAApCjCPQAAAAAAACBFEe4BAAAAAAAAKYpwDwAAAAAAAEhRhHsAAAAAAABAiiLcAwAAAAAAAFIU4R4AAAAAAACQogj3AAAAAAAAgBRFuAcAAAAAAACkKMI9AAAAAAAAIEUR7gEAAAAAAAApinAPAAAAAAAASFGEewAAAAAAAECKItwDAAAAAAAAUhThHgAAAAAAAJCiCPcAAAAAAACAFEW4BwAAAAAAAKQowj0AAAAAAAAgRSVduOf3+zVt2jSNGDFC/fv31/jx47V48WLTfV955RX16NFD+fn59f8tW7asfvuOHTs0adIk9evXT2PHjtXHH3/cQe8iOZSWlia6BKBT4twC2h7nFdD2OK+Atsd5BbQPzq3WsSe6gGOFQiHl5+dr0aJFGjBggN5//33deOONWr58uQYNGtRk/zPOOEN///vfTZ/rZz/7mcaOHavXX39d77//vq6//np9/fXXys3Nbe+3AQAAAAAAALS7pOu5l5GRoZkzZ2rQoEGyWq26+OKLNXDgQK1evbpFz7N582atWbNGM2fOVFpami677DINHz5cCxcubKfKAQAAAAAAgI6VdOHescrKyrRlyxYVFRWZbl+7dq2GDh2q0aNH64knnlAoFJIkFRcXa/DgwcrKyqrfd8SIESouLu6QugEAAAAAAID2lnTDchsKBoO65ZZbdM0116iwsLDJ9nHjxmnFihUaOHCgiouLddNNN8lut2v69Ony+XzKzs5utH92drb27t0b9fU64xjvzviegGTAuQW0Pc4roO1xXgFtj/MKaB+cW9EVFBTE3J604V4kEtGtt94qp9OpWbNmme4zePDg+t+HDx+uu+66S0899ZSmT5+ujIwMVVdXN9q/qqpKmZmZUV+zuX+sVFNaWtrp3hOQDDi3gLbHeQW0Pc4roO1xXgHtg3OrdZJyWK5hGJo2bZrKyso0Z84cORyOuI6zWCwyDEOSVFRUpO3btzcK+NavXx91eG9XFTEMvVTi0+/XVKu8LpzocgAASSAUMfTnb3z6w9pqefyRRJcDAEhSi3bU6rFVVdpyOJToUgCgS0vKcG/69OkqKSnRvHnzlJaWFnW/xYsXq6ysTJJUUlKiWbNm6Yc//KEk6cQTT9TIkSP1+OOPq66uTm+99ZY2bNigSy+9tEPeQ6p4fHW1frHco4e/rtLERQfrw1EAQNd138rDmv6ZRw9+VaUr3y9PdDkAgCT01601uvbDSj22ulrnLSzjZhAAJFDShXs7d+7UCy+8oHXr1umkk05Sfn6+8vPz9dprr2nXrl3Kz8/Xrl27JElLly7VuHHjlJeXpylTpmjSpEn6t3/7t/rnev7557Vq1SoNHjxYDz74oObMmaPc3NxEvbWk9Pjq73o2bqkKa9n+QAKrAQAkg+c2+up//7o8qBJPMIHVAACS0c+WHqr/3Rsy9NxGbwKrAYCuLenm3Bs4cKA8Hk/U7Xv27Kn//eGHH9bDDz8cdd9BgwZp0aJFbVpfZ7evhqG5AIDGKuiNAQBoxsZD3AgCgERJup57SKxwhGG5AIDGwjQNAIBm0FYAQOIQ7qERGmUAwLHCdNwDADSD6wgASBzCPTRCmwwAOJZB6wAAaAYL8wFA4hDuoRF6ZwAAjkVvDABAc2grACBxCPfQSJg7bgCAY3DjBwDQHMI9AEgcwj00wnoaAIBjRRiWCwBoBtcRAJA4hHtohDtuANC1RUx6cIfouQcAaAYjgAAgcQj30AiNMgB0bWY3eYJ0xwAANINOAgCQOIR7aIRsDwC6NrP59QL03AMANIPrCABIHMI9NMIdNwDo2kImV2cBGgcAQDMYAQQAiUO414UZJg0w128A0LWZtQMBhuUCAJrBdQQAJA7hXhdmdq127LxK/rChzw74tdcX7qCqAACJFDZpHALHNAE1oYg+O+BXWS1tAwDgiGPDvYhhaGVZQFurQokpCAC6EHuiC0DihJoJ94IRQ//09kGtrQwqy2HR/It66ozerg6sEADQ0ZprG7zBiC5466BKDoeU47Ro0Q96aXgPRwdWCABIRsfeG7rp40N6c3ut7Bbpf77XXT8amp6YwgCgC6DnXhdmNi9Gw0nT39xWq7WVQUlSddDQjM8Pd1RpAIAEMR+W+93vc0pqVHL4SC8MT8DQA1/SNgAAjvTUO6rEE9Sb22slHblpdPPSQ4kqCwC6BMK9Lixksvqhv8FV3bu76hptW1MRbLJ/TSgij59lFAGgswiZDMtt2Db8dWtNo21L9vib7O8L0jYAQFfTsPlYV9n0uuFY/rChirqw6TzgAICWIdzrwpqbc6+5dnbZPr9O/r/9GvzqPj30FT03AKAzMOu516htaOb4v++q1Unz9mvIq/v05Nrqti0OAJC0GrYfzbUVpYeDOuNvB3TC3P366ceVjXr9AQBajnCvCws1Myy3OTM+98gTOPIc/7nWy6IbANAJhE3agZaslnvHco+8IUOGpN98VaXDLWlYAAApy2zKn2geXVWtHd4j1w4Lttdp6d6mvcABAPEj3OvCzIblBsPx9874xtN45asVB2iUASDVmd34Cbbg3s2B2saNyyZP80OzAACpr+F9oOZyvr9tq23095ySmih7AgDiQbjXhZkNvfK3oHfGsehNDwCpr7m2oaWf9bQNANA1mLUf8aKpAIDWSbpwz+/3a9q0aRoxYoT69++v8ePHa/Hixab7vvrqqzrvvPM0YMAAnXzyybr//vsVCn3Xm+ySSy5Rnz59lJ+fr/z8fI0ZM6aj3kZKMJs0PdCKkbU0ygCQ+szbhlbc+GlNMQCAlNGKPgIyaC0AoFWSLtwLhULKz8/XokWLtHPnTt1777268cYbtWPHjib71tbW6tFHH9WWLVu0ZMkSLV26VE8//XSjfWbNmqU9e/Zoz549+vLLLzvqbSSVFzf59L0FZfr5J5WN5j5qdkGNFjayNMkAkBoMw9Az66s1fkGZfr3ikHzB5tqGBse29LWOr0QAQBJ4f1edLnirTP+8pEK7vKGY+zZcFKPFbQWNBQC0ij3RBRwrIyNDM2fOrP/74osv1sCBA7V69WoNGjSo0b4333xz/e95eXmaMmWKli1b1mG1poJtVSH9aoVHkrS2Mqih2XbdNSpbUusX1DgWjTIApIY1FUHdt7JKkrSuMqiiHIf+5eRMSVLI5LO8JQtqHIu2AQBSU13I0M1LK1UdNCQFle2w6H/P6yHpyE2iYzW3Wq5hGLJYLKavRVMBAK2TdOHescrKyrRlyxYVFRU1u++KFSua7Pfggw/qN7/5jQoKCnTfffdp/PjxUY8vLS1tdb3J5uHluyU56v/+3apqXZFxQJK0xWeRlNZo/8O+mvp/h+pqp479X6Txv1F6o2379+9XqcGKuegaOuPnBbqO+za4JNnq/77ri8M637FPkrS9yirJ3Wj/Q1U+lZZWSpL8dW4d2/E/Vtuwa/dulVbHd+eI8wpoe5xXOF6fVNhUHXTV//361lrdlXfk/6cjQV7jz/u6YLj+/7fdB2ySXI22F5dslqO++Wh8bLXXW9/OpALOK6B9cG5FV1BQEHN7Uod7wWBQt9xyi6655hoVFhbG3Pfll1/W6tWrGw3LffDBB3XSSSfJ6XRq/vz5uuaaa7Rs2TINGTLE9Dma+8dKNaWlpXJkZEtqvBrV0ffprwxKq8oabbM53SooGChJytxVIVXUmR4rSfp0T6Ntvfv0UUFBRhtVDySv0tLSTvd5ga4lUnpQUqDRY0f/ny7b75fWljfa5khLr28bnBvLJF/Q9NiIYUif7m20rV9+fxX0a3yBZ4bzCmh7nFdojW+ctVJx48Dt6P9PgbAhLW/8eR+xWOu39wj7pFJPo+0Dh56gzKPp3jHXERkZmSoo6NmW5bcbziugfXButU7Szbl3VCQS0a233iqn06lZs2bF3Pftt9/Wgw8+qNdff109e37XKIwZM0ZZWVlyuVyaOnWqzjzzTL3//vvtXXpSsVvNu75LUSZNb8WwSOTAogAAIABJREFU3FYcCgDoQLHbhqaPxTss1+xYs7YGAJD87NGbiijT+ximvx8VjHGxQFMBAK2TlD33DMPQtGnTVFZWptdff10OhyPqvkuWLNEdd9yh1157TcOHD4/5vBaLxXR+iM4sVqNsOml6+PgnwgUApIbYbYPJBVmDGRditQ1mF3uxLuYAAMkr1o0gs0XUA+Hv5tUzD/e4ugCA9pKUPfemT5+ukpISzZs3T2lpaVH3W7p0qW655RbNmTNHo0ePbrTN4/Hogw8+UF1dnUKhkF577TWtWLFCF154YXuXn1Ri9s4wuQjzM2k6AHR69hitv9mCGvG2DWY997iYA4DUFOtGUNjk897Qd22I2Y2dgFki2OBYAMDxS7qeezt37tQLL7wgl8ulk046qf7xP/zhDzr77LN11lln6fPPP9eAAQM0a9YsVVVV6aqrrqrf7+yzz9Zf//pXhUIhPfzwwyotLZXValVhYaFeeeWVLjeG2xarO73ZRVic62GETS7WYrTXAIAkYouyWqFkPow2GOcHvOmxhHsA0GmEIobsVotpJwHpSIDnsFpMgzyzm0dHdbXRVQDQ1pIu3Bs4cKA8Hk/U7Xv2fDf56ttvvx11v9zcXH300UdtWlsqanF3+gYXYWZt7NGu9maNMxdwAJAaYvXcM28b4nte87YhvmMBAMnF7DO9Nmwoy2ox7bknffeZbzp/Kz33AKDdJOWwXLSdWD33ws1MhBvrIq2tF+MAAHScWD33mrvxE0trFuMAACQXsxv3/m8biWi98I5+5pt99se6VqDjHgC0DuFeJxdzXiXTO2rf/W7WoB99zKwnBisiAkBqiN02mFyQxbnYklm7YdbWAACSn9nnd+23qV607/1Hwz+zcC/WtQJXEQDQOoR7nZxZ74yjc1o01zvDrOv80VDPtNcfk+4BQEqI3au76WMNe1uYzYsUs12hbQCAlGQWxh0N76LldEevFUwX1CDcA4B2Q7jXyZl1cQ/EGFobNr5bLMOsUT7aK8N0MQ5aZQBICTFXUm9mUQyzrO7o8CzTY2kbACAlmX1+1347yifqghpHh+XG6CRghmG5ANA6hHudnFnDWxeO3sNC+q7hjTVXhtk8GwzLBYDUYNZzrzW9ugMx5mCibQCA1BSr516064hAjGG5sRbfo6UAgNYh3OvkzO6Q1YWONspR5sqonwjX7PmMRj8bajhfHwAgeZldXwXqp11ous0f/i78M28bjv5kygYA6Cxiz7lnfkwgxrDcWD33uA8EAK1DuNfJmV1oHe25F61Rrg/wTLvTfxsMxgj+AADJLXbbYP5ZfrRXXqzFlkzbBpoGAEhJMVfLjdJW1Pfci9HL2wxNBQC0DuFeJ2fWhjY3LPdoDzzTYbkx5tmIdTcOAJA8TNuGUHNtQ/ShVt9N2WDSNtBzDwBSktlUC7XNLqgRfZTP0WuFiElbYfYYACB+hHudXMzeGc1MhBtrQY1Y2wAAyc3s87o2xrx5R4759qfJFAyx24bjKhEAkGAxe+5FvY5o/NPs+cxGD0UbUQQAiA/hXicXa869aFlc7Ilwj/w064ofa3l7AEDyMGsbjl6wRaJ8lvvjmCTd7OKMtgEAUlOsOfeidcqO1VYcfcwsGKStAIDWIdzr5MKmPfeO/Ix2h6w2bOiJ1VUqq226Q/28SqYrIh53mQCADmTWNtRPkh7l+qomZOjBLw/HXFDDbKEm2gYASE2xVsuNNXf3K6U+Ld8fMHm+xj8bH3fcZQIARLjX6UXrnbHJE9T0zzymxyzZ7dfvVlVHeb5Y82hwxw0AUkG0tmF1eUAPflVlesz8bbX6wzqv6bajPb6ZsgEAOg+zBZHqwoYO1IR13YcVpsdsqQrr9k/NrzHqe+6ZtAvRFugAAMSHcK+Tizav0i+Xmze6kvTbr80v7KSGk6ZH3wYASG7R5mP9+bJDUY95OEbbwJQNAND5mH2m14WPXCt4Auaf7bM3mHcQkJq7jqCtAIDWINzr5MwaT3/Y0BdlTbvKx6N+WG4cd9z+ssmn7y8s07RPD6mavvYAkDTM2obyuoi+8YSO6/nq59xrZsoGwzD0zPpqfX9hmWZ85qkfCgwASD5mw2frwoZeLq2Jeswhf/TP9VCM+VmPvVR4f1edJrxdpms/qNBen8lKTgCARuyJLgDty/yO2/FfTAXj7Lm3tSqkO1Yc6R24uiKoodl2TT8l67hfFwDQdszaBl8rgrZYN34a9sZYXRHUfSur6n8f1t2um4dlHvfrAgDaj2kv71a0FYEYK+02fK2aUEQ3fVwpb8iQFFSW47Ce+16P435dAOgK6LnXyZl1mPOaTaAR9/PFN+feH9Y27pL/UJQ5nAAAHa/t24Zvf5o8RcPXOnY+v3/77PBxvyYAoH2Z9bDzt6aTgBH9eRu2FYt3+78N9o6Yt6X2uF8TALoKwr1OzuzOWGuGyAZirJDVsCdIFcNwASBpmXW8aFXbEOck6Yf8tA0AkCrMriNqWxPuhaO3FQ07CbQmQASAropwr5MzC+Gqo0yAG4+j135mbW6g0bxKx/0SAIB2ZnZhRdsAAGgo2srqxyvWghoNX4umAgBaLunCPb/fr2nTpmnEiBHq37+/xo8fr8WLF0fdf/bs2SosLNTAgQN1++23y+/312/bsWOHJk2apH79+mns2LH6+OOPO+AdJBez4bPeVvTOiHdYLgteAUDySljbcNyvAADoaGaf6a1ZCInrCABoP0kX7oVCIeXn52vRokXauXOn7r33Xt14443asWNHk30/+OADPfnkk1qwYIHWrl2r7du369FHH63f/rOf/UynnHKKtm7dqvvuu0/XX3+9ysvLO/LtJJxpz71WzKtUf8etmbkyaJMBIHm1edsQY8qGhhdsBl33ACBlmHXSa9Wce/WLL5lt+66NoK0AgJZLunAvIyNDM2fO1KBBg2S1WnXxxRdr4MCBWr16dZN9586dq+uuu05FRUXKycnRXXfdpVdffVWStHnzZq1Zs0YzZ85UWlqaLrvsMg0fPlwLFy7s6LeUUGZDr1rTO6N+CftmVrkCACQvsxCuVW2D0fhnQ0zBCgCpybTnXqvCvSM/za4jjjx+3E8NAF1e0oV7xyorK9OWLVtUVFTUZFtxcbFGjBhR//eIESNUVlamyspKFf9/9t48Torq3P//VO+zMhvDMCMwIAMiigtqJBhjbqLRiBC3RI038ZUYjTdGvy5ZSK7XoFyNkoTE5P5MTEyMS1TiFlDjgkFERlRQEHCAZhmW2bee7ul9qd8fPd3Tyzmnq6eqp7fn/Xr5crpPddXppqo+9TznWdra0NzcjIqKirjxtra2CZl3rsAKxLBnKnIvOPY3aTNBEETu4mcYVqq0QVQkPcYQJG0gCILIH7SvuRdJy+WMj+6btIIgCCJ9DNmegAi/34/vfve7uPrqqzFnzpykcafTicrKyujryN8OhyNpLDLe2dnJPZ7VatVo5rmD2+tDog93YMST9J5SuvsGYLV2o7PHAMAUfyx/IPobjoyYkHh6FeLvSxQvdD4T+YzXXwJAintPjTZ09PTBauhCT1+yNji9vuj14vVako4Rey3RdUUQ2kPXFTFe7A4zAH3cezaXF+PVisFhB6zWARy26QBYksb37j+ACgPQ1a0HYI4f22eFTkr6SNag64ogMgNdW3xaWlqE4znr3AuFQrjxxhthMpmwatUq5jZlZWVwOBzR15G/KyoqksYAwG63o7y8nHvMVD9WvmG1WgG9EUAw7n2fLvk9pVRWV6OlZRJq/CPAgeG4MVmni/6GJYcHgEFP3Hih/b5E8WK1Wul8JvIa+f1OJMZGqNGG6to6tLRUYJLTDhyO117JYERLyzQAgGlXD+AKxI1HriW6rghCe+i6ItRgOtgPDHnj3vOr0ApLaTlaWmpxtMMD7BpIGp8+cxbqLHpUBUaA/fF2RvPxs2HW54Z3j64rgsgMdG2pIyfTcmVZxs0334ze3l48/vjjMBqNzO3mzZuHXbt2RV/v3LkT9fX1qKmpwbx589De3h7n4Nu1axczvbeQYdfcU5N6xd9vbFouqBAuQRBEzsJKiVKlDQpLNlBpVoIgiPyB3VldfUMNllYAY3aGlzHuIwEhCIIQkpPOvdtvvx379u3DM888g5KSEu52V111FZ544gns2bMHNpsNv/zlL3HNNdcAAGbPno2TTz4ZDzzwADweD9atW4fdu3dj6dKlE/U1cgJWYVqHiurmIlGOreFE8ksQBJG7sIqZa6MNjIUfWuwhCILIS7S3IyL/Z+tC5H0fo66fX0WtP4IgiGIg55x7R44cwV//+lfs3LkTc+fORVNTE5qamrBmzRocPXoUTU1NOHr0KADgS1/6Em655RZccsklOPnkkzFt2jQsX748uq9HH30UH3/8MZqbm7FixQo8/vjjqKury9ZXywos8fSOL5J+dH/h/7PE3qdivwRBEMTEIMsyp0j6+PcZde4xtYEWfgiCIPIR1oKNGq3wCbQCGNMSVtMOH3VeJwiCEJJzNfemT58Om83GHe/o6Ih7ffPNN+Pmm29mbjtjxgy88sorms4v3+CFvY8XnyA6QwYQDMnQ6yTKyiUIgshRMhH8ICrZEKtDJA0EQRD5g4ogPeH+gtzIvfD/WSm4lJZLEAQhJuci9whtYaVeqcEfkiHLMjZ0epnjkVU11rOATB4/giCIrKP1og8wpg1vHPMkjcUaZCQDBEEQ+QMvwm68RCLz3u/1Mcd90cg9xhil5RIEQQgh516Bk4kVt59vtXNFOSLarOOSJhMEQWSfTNTA84eA21ptOGBPtsj8cZF7JAQEQRD5AisaWw2+EPDEPif+2ObkHC/8f0rLJQiCSJ+cS8sltCMka9+Z0B+S8dtdI9zxgKAQri8kw6DLjRb2BEEQxUomIvdG/CGsOehmjlHJBoIgiPyE1/hivARCMn6wmV9+SVhzj6IECIIghFDkXgGTmbpK4p1GVtW8rFoZ1HCDIAgi62gdiQEAdr8ybaCSDQRBEPmD5rW7VdgRWmcjEQRBFBrk3CtgtK6TAQDuFA460Yqb1qt/BEEQRPpkwkBypRCcaMkGhoaQwUYQBJGbaN+YL9XxIhlArM+SHUEQBCGCnHsFTCace84UVli0yxVTlLWfD0EQBJEemVhoSa0Nows/1AGRIAgib9C6Rmuq+72PggQIgiDGTVo190455ZRxH0iSJGzfvn3cnyfSJxNpuf0eZQach2plEARB5CTZ0Ybw/5n1WIMyYNR+TgRBEIQ6tI7cs6dY6fcLGmqwOugSBEEQY6Tl3Dty5Mi4DyRJ1EhhotEick8nxTfl6HUrNOAoOoMgCCIn0SL6IX1tEEXuqZ4OQRAEkQG0qNEaqxeeFA66AEV5EwRBjJu0nHs7duzI1DyIDBCQ1TtUG0p06HSNWV7uFCEfwi5XZMARBEFkHS0iMaaW6NHhGrPSUmtDuHEGK/KCDDaCIIjcRG2ggEECqs069KWI7o7gE0R5+ykDiCAIQkhazr3p06dnah5EBtAicq/OokeXKwSlu/ILCuGSKBMEQWQfLSL3ppTq4px7So7JW+BhNdkgCIIgso9avTDrpbSce2NBAsljFCRAEAQhhhpqFDBaRGeUGiRUmZVHAEbEmBdOv6nLi9Oe68aCf3Rj/TGP+gkSBEEQaaHFws9kiw76NILDvUGZGdENhLXh9aMeXPKhBac/143N3V71EyQIgiBUIcuy6m7mEeeeUiLBAbzyPnttfpz7z17MeaYLj+9zqpscQRBEgUHOvQJGi0A5k15CtUn5aeIJygiEZLAW+rxB4MdbbDjkCOLISBC3v2eDrHEXLoIgCEKMFjWUzHoJVWlqAy/91huUccd7NnR7dTjoCOIn7w+rnh9BEAShDi0qJpj1QFUazr1IiQdmeZ+gjPs+tuOTQT963SH8cIsNNi+F8xEEQURIKy2Xx4svvoi1a9di//79cDgcTIcNdcudeLSIzrDow7Uy4FCWN+UOyMxOuUA41P5TWyD6+shIEA6/jEoTNVshCIKYKNRGYgCAZTQaY0ChYeUO8Dsd9rhDOOYcG9w56Fc/QYIgCEIVWmiFWS+hOo3nfE9AXLv7n+1jWT/eIPDaUQ+uml2qfqIEQRAFgCrnXjAYxLXXXovXX3+dG4ElSRJkWaZuuVlAi4YaJl164fSeoMxdRWM5/bSo/UQQBEEoR4vIPZNeQnUaJRs8QRkDnDaJLB0IhGQYdPTcQBAEkS38GmTXmNO0I9yjGUCxzfyi82FoBdkRBEEQY6hKy/3Tn/6E1157DSeddBJefPFFXHLJJZAkCVu3bsWaNWtw5ZVXAgBuv/12itrLAlqk5VoM6YlyhzOIRS/1MsdcjFDC45/uxl/2UM0MgiCIiUKLqO506yjttwdw7to+5hhLG457shNrDrjGPT+CIAhCHUGtIvfS0AqnP4RLXutnjrE66P5gsw13f0ilHAiCIACVzr1//OMfKCkpwXPPPYfzzjsP5eXlAIDjjz8e559/Ph555BE8/PDDWL16NaxWqyYTJpSjhQFn0klp1cp4Yp8TDj/7wG7OhJZ/YMMwtcAiCIKYELSIdEi3jtKf20a4Yyxt8ASBO7fYuE04CIIgiMyilVak49xb3+HFez0+5hjPVPjtrhEq50AQBAGVzj2r1YozzzwT9fX1ABBNvQ2Fxu6+X//613HSSSfht7/9rZpDEeNAm+gMoCYNUT4oqM3n5EzIGwTe7ozvjtjrDuLxfU5s7WMLPEEQBDE+NKmjpEuv2dKhcWiD3Sdjd4LBdmwkgMf3OfHJAGkDQRBEJtFCK0x6KS07wjoc4I6JnI2/3+WIe+30h/CU1Ym3OjycTxAEQRQeqmru+f3+qGMPAEpKSgAAw8PDqK6ujr4/d+5cvPnmm2oORYwDLQIe0g2nF8FKvYoQiqnrMeIP4Zx/9qLXHYIE4Nkv1eKCaRZN5kAQBFHsBDXqlmvWa1MTT6QNsfR7glj8z14M+2QYJGDdRXVYNMWsyRwIgiCIeAIa1NyzaGhHiCK5Y4dkWcaS1/rxcX94cej+sybhpvnlmsyBIAgil1F1t21oaEBvb2/cawD49NNP47Y7evRoXDSfiEceeQTnnXce6uvrcdNNN3G3u+2229DU1BT9r76+Hscdd1x0/OKLL8aUKVOi42eccUY6X60g0CRyL81CuCJcAWXnwGN7neh1h7eVAfzXu0OaHJ8gCIIAOJUT0kLbhR++NsSO/G7nCIZ94ckHZOCO92yaHJ8gCIJIRuFju5B0G/OJUBpJ+GGfL+rYA4DlH1BNPoIgigNVd9sTTjgB+/fvj75etGgRZFnG/fffj5GRcH2d5557Du+//z7mzJmjaJ8NDQ248847ce211wq3W716NTo6OqL/XX755Vi2bFncNqtWrYqOb926Nc1vl/8EQsqiKr7RUorzGtnRD2ZDeqlXIpwCi1LC2Fy3JNTa6PdQPT6CIAitUFpH6ZaTynF6nZE5pqVzT6QNsV3WNySUb/h0iJ++RRAEQahDqVacWmvEdXNKmWNaRu75BPOJtXgO2PllIAiCIAoZVXfbCy64AJ2dnWhtbQUALF68GAsXLsTmzZsxc+ZMzJw5EzfccAMkScLNN9+saJ9Lly7FkiVLUFNTo3geTqcT69atw9VXXz2u71GoKJW2C46zoISTXqVl5J5bEE4f+wAhaZPpRRAEQTBQ2gHxP5rMsPC0Ic0i6SJEabkuP2kDQRBENlAauXfxdAsmcQIBTHqgSqMgAVa33AixIyQVBEEUK6rutldeeSX+9a9/obm5Ofre3//+d1xwwQUIhUKw2WyorKzEihUr8NWvflXtXLmsXbsWtbW1WLx4cdz7K1aswKxZs/DlL38ZmzZtytjxcxWlomyQgEoTWwrLjRIqOGPpIjLgYh1/JMoEQRCZQ2k0hlEnoZJjlJUbdagwanO3Fi38kDYQBEFkBy20okJDreB1y02EFoIIgihWVDXUKC8vx9lnnx33Xn19PZ599lm4XC7Y7XbU19dDp9NmxYbH008/jauuuirarRcIO/bmzp0Lk8mE559/HldffTU2bdqEmTNncvdjtVozOs+JJiDrFW3X190JvVsPIDn9ym/rRU8wBKBE9Xx6bQ7wTrn2zl5YpXCK1ciIKWm7Qvu3IfIfOieJfKWzxwDAlHK77o5jMHoNYN23PQNd6LfLyLQ2HDrWBas/HIfu9ZoBxOsaXYcEkRq6TojxcMihA5C6oZ1tsB8lehkAo8SP04aDB/pgkkrgk9V53fqH+VphtztgtQ4AALp79UlzycQ1QNcVQWQGurb4tLS0CMdVOfdElJaWorSUXX9BS44dO4bNmzfjoYceins/toHGNddcg+effx5vvPEGbrzxRu6+Uv1Y+Uag+6Ci7WYc14R+ix/otCeNzZ/RiHk1RmBrt+r5SOYyAF7mWHlNHVpaKgAAFccGgIH41vWF9m9D5DdWq5XOSSJvqfY4gEPJ9/tEZs2YhuaQG+gdSRo7eeY0lBslYHsv45NpItCGirp6tLSEuxxa9vQCI/64cboOCUIM6RUxXvp7vMCO/pTbTa2fjIZSPbB/MGmspbEOLS3lKPmgEz6fum5OIjuioqICLS3hkk5TdS5gX3wzPq2vAbquCCIz0LWljsyG1E0AzzzzDM4666y41GAWkiRB1qClez7hU9hQw6CTUMOpnVRt1qHEoFVaLj+eXpSySxAEQWiHV2nJBoE21Fi00wY3aQNBEETOIapxF4tRpBWj75dqoBciOyI2hZiVTRxUmGJMEASRz6iO3PP7/Xj++eexadMm9PT0wOtlr6hIkoS1a9em3F8gEEAgEEAwGEQwGITH44HBYIDBwJ7qM888g1tvvTXuPZvNhm3btmHx4sUwGAx44YUX0Nraivvvvz/9L5jHKK1NYdSBK8q1Fh232Ua6OEVF02MEW6LKSgRBEBnDo9hg42tDjVmnuB5TKkTa4A5QzT2CIIhs4FHYmc+Qwo4AoIktoVQrWF11vSEZpTpSEYIgChtVzr2+vj4sW7YMe/bsSRkVJymsbrpq1So88MAD0ddr1qzBj3/8Y1x77bU4++yzsWXLFkybNg0A8MEHH6CzszOpWUcgEMDKlSthtVqh0+kwZ84cPPXUU0UX4qk0+t2ok1Bj4RtwBp0Ek47tLLx4ugWvHPEkDzBwKxBlWZYRKrIIS4IgiInEq9S5J7G1wagDKowS3ALDTyttcMVpg6LdEQRBEBqgfCFIijrxEok4/XiR3pppRcxcWdt5g0BpxopREQRB5AaqbnN333032traMGPGDFx//fVoaWlBWVmZqgktX74cy5cvZ451dHTEvT7rrLPQ2dmZtF1dXR02bNigah6FgFdhWi4vOsOiHwujtxgkZq0MXncsFqL0KmdAhtMfwrc2DGJ9Bzv6kyAIglCPR2GqKy8ao9asgyRJsAh6NmmlDa6AjCFvCN94awDbB/zc7QiCIAhtUercM4mivC1i5165MZyvo+RIqbRClmX8v1Yb/rbPlTSu9LsQBEHkM6qce+vXr0ddXR3eeust1NbWajUnQiOU1lUy6iRMYhhitWZ9NOKyVC/BzpDeyjTa24tE2R2Qsfawhxx7BEEQGSadaAyWwRZ5Tzfq4GOlblVoqA3P7HehtceneH8EQRCEepRGeRt0Ekx6CeUGCSMJ9/Naszgt16yXYNFLcCs4Viqt+Ljfz3TsAcq/C0EQRD6jqqGG3W7HZz7zGXLs5SjKnXvsFbcq85gQ81bc0onOSFUr44fv2bjjVAiXIAhCGxRHY+jZ2hCbqptpbXAFZCz/YFjxvgiCIAhtEKXBxmIcvd2bGQ68SAYQr6GGUSfBojDUJJVW/KEtubN7BIrcIwiiGFDl3Js5cyaGh+mhO1dJp1uuhSG6Rp0C514a0Rki/5wzIEMvOBu9CR/udgVhHfYXXQdkgiAItSg1cgyShGrWwk+M466Uc+OepJE2pNstt9MZxEF7IK3PEARBEMkors86ai+wto5kAJUY2Fph1ClvtpFKKwyC+u6J5SiGvCG0DfkpeIAgiIJClXPvP//zP/HRRx+hvb1do+kQWpJOWi6LWI3kCW860Rki3AEZJkEXK29M2tcrh9049blunPlCL24XRPsRBEEQySg32AAT495viLlX8yIutNKGVM692AZMzx5wYcE/unH68z34+VZaeCQIglBDOp3VU8Gr0WrShdNy1RK2I/jjsbq3vd+Hhc/3YNFLvfjq6/3k4CMIomBQ9fR900034eKLL8aVV16JjRs3IhRS6E0iJoR00nJTwYvcM+sloZgqxRWQhfOIFeUfbLZFazz9da8LR0YoSoMgCEIpylOtUhtcvGiMSpN6Yw1IPVdfzMLPje8MIbL5b3aOwKZUBAmCIIgkFEd5K9CKUlHkHsfGSAdXQBbOI1YO7t5qx+DoG5u6fXizQ1m3XoIgiFxHVUONU089FQBw9OhRXHrppTAajaivr4dOl3wDlyQJ27dvV3M4Ik2UpuUqMeB4tTJMOn4n3XRwBWToBfOIfcAYTDDYtvf7Mb2c+tsTBEEowctogMFCycJPKSfiokLJhxXgSmFceoIys6wEALQ7AjjVbNJkHgRBEMWG4si90VuwLOh5y3PgGXWSJs49GUBAEIEXGySwsSu+ed+Lh9y4cFqJ6jkQBEFkG1UekSNHjsS99vl8OHbsGHNbSVAHgcgMSoMWOItpcYXUuaKsl1DC6aSbDu6AHNfAIxHqckUQBKENSroSAnzdnhQTlcfTBpNeglmv3JHIw+UPwSABvAA+0gaCIIjM4FGYGBMJEphs0WPIy/6QSCu0SMsF+DoBUEMNgiCKA1XOvR07dmg1DyID+JSm5Y4acPeeUYm7ttqj7//wlIro3zzh1apWhisgY3IJP9JDJMqJI56AjO0DPsyoMGBqKafIB0EQRJGSrkPszgUV+OUnjujr751YHv2bFzVn0oV1Q63zzR2UYdRJCHD2E9EGJc2VnP4QPhn0Y3alAZNLSBsMn8lvAAAgAElEQVQIgiBEKE/LDf//njMrcdX6wej7Dy2uiv7Nq92dTkONVPgURu4lkjgSkmVs6/OjzqLDzErKDCIIIn9QdceaPn26VvMgMoBXcVpu+P/fmluG7QN+fNjnw9dmleIz9WPpTPwW9trUynAHZYiyg5UaiL6gjC+90oddg35UGCW89OU6LJw89j12D/pxwzuD6PeE8D8LK/GNljK1UycIgsgr0o1guGl+GT61+bFr0I9vzy3DvGpjdIyXlmvShaO6h1VGdYfrKAHgRABGtIG1mOWPec/hD+ELa/uw3x5AjVmHV79ShxOqxr7Htj4fbto0hBF/CPd/pgrLmilFiyCI4kbps3ek8dKXmiy46cQyvHLEg89NNeOKWWP3UVFaLm+RKF38gkjxdHTvWxsGse6wBwYJePS8mjg96HIF8d2Ng9jZX4IbR+z46WmVaqZMEAShKbQcUcAoTcuN1LqrNOnw6Hk1zG2EoixYcSs1SCm7HUYQNauKNNBIFZ3xYrsbuwb9AACHX8ZPPxjG6xdPjo7f+5Edu4fCKQN3vjeMpc0lmtWGIgiCyAfSde7VWvT4+xdrmWM8bTDo+FF95QYJIwp1wRWQR+/R4sg91neKfe+JfS7st4fv/YPeEFZstePpL419p//+cBj7hsPjt7Xa8JXpFkX1aAmCIAoVpSUcIk/RBp2E+z9Thfs/k7wNv3a3JIzcKzNIcCrVC8F8RY7K2KO3Dfmx7nC4wUZABm58ZxDLmpui4w/vHsG73T4AEh7c7sBlM0viFooIgiCyiWbOvbfeegubN29GZ2cnJEnC1KlTsXjxYnzxi1/U6hBEmihNy1VCqZ7tADMJIvdMOqDCqNy551Mgyn7Gd4otoLuu3R039n6vL+71a0fHOmK5gzI2dXnxlekUoUEQRPGgZe0hrsGm5xtspUYJAVmOLtqIYN3zY4nU9GMZbrHvPbPfFTf2r6Px3RHf6xnTikFvCPtsAcyvIYONIIjiRcuapvwgAf5CEADUWHRwjigr3moXGD5K9AYAtg/4hZ97aNdI3Ov/2zWC351TrWznBEEQGUa1c6+trQ3f+c53sGfPHgBjkVWSJOE3v/kNTjjhBPzlL3/BCSecoPZQRJooScs9v8msaF/cukqCQrgmnYRyo4QeN3M4CZEzUml0BscHyUVBmSaCIIiCQonBduUsZYsewnqsgkiNcqMOnqCyFShRB8RMaQNBEESxo2QhqLlCj5ZJqc1JrlakaKhRY9bhqELn3rAgZUmpozLd8n/Up4MgiFxClXOvu7sby5YtQ19fH+rr6/HVr34Vzc3NAIDDhw/jpZdeQltbG5YtW4aNGzeioaFBizkTCknUuF98ZhL+b/cIZBlomWTAvGoDfniKsloR/NQrfgt7ox4oNwqKJSWgpIU9Ozpj7G99ml2ZEzd/fJ8TT+xzYkGtCfecUYkyStklCKKACMlyUgfbBz8zKRqNMK/KgBOrjbjz1ArGp5MRRWOICqgbdBL6PczhJETRe2JtiHHuCaSBpT2xh5RlGQ9/6sSLh1w4q96Mu06v1KxGFEEQRK7iSci8uev0SjxzwAWnP4Tp5WE74taTK7id1WPh1u6W+GNA2LmnFLs/9UJQKtJ17iV+9fXHPPjlDgemlurxwNmTUE/NmwiCmEBUOfd+/etfo6+vD9/5znewcuVKWCyWuPEVK1bgZz/7GR599FGsXr0aDzzwgKrJEumRGAl33ZyyuC6H6cAvmh6un8Qek1BhVK6SopoaiqMzBIdLVa9v/7Aft2y2AQA+7POjuUKPH5ykzMAliHxiY6cXt7YOISgDv15UhfOPs6T+EFEQJDr2LHrghhPLccN4tUFQj7Wcc/836SQY9RKULvz4FUXu8ccA8cIPq3RErFH7Ub8fP/1gGEBYG+ZWGfDNOdSMiShMNnV58YPNYX341dlVuGAa6UOxkvjMff5xZtxxyviei/mBABLKBM69Woty596wIAXIq7BEUNpBAjF/uwIhfGvDYNSeqTBJeGgxpewShUm7I4DrNw7ikD2I2xaU42aymXMCVWFJb775Jpqbm/Hggw8mOfYAwGw248EHH0RzczPeeOMNNYci0iQYkuGX4wXKrGLxiF9XT0IZx4AzjqZeKcUhWHHzKnTuiTQ50agF4iNCVu1wxI3d9aGdvzOCyGN+tMWGdkcQR0eCuK3VhhDlpxcNifdQc7phCgmIaq6WGdj3f6M+vYUfkU0mityL/a6i3hhuxgFiHX53fTgcNxZZBCKIQuSHCfoQFHU7IwqaRL0Qpc+mQtRZXZQlk07knsiOiHwX1kK/HPd38rgosyj2W716xBMXqPD4PlfyBwiiQPjVDge29vkx4A3hf7ba0e4IZHtKBFQ69zo7O3HGGWdAp+PvRqfT4YwzzkBXV5eaQxFp4g0lCjIUhc3zEKVe8Qw4sx5pGXAiIlEZaqIzWF2/Yj9rU9pemCDynL3DYwJ8zBnEMafCStNE3qOlsQYIUm/1/IUfs05LbRAt/Iz9LXLuMSP3YvY34CFtIIqHPbYxfehwBXGU9KFoSYr0VlGOgF+DFdwobyA9556IyAIQK7jPH4zdLnlc1Bgw1uxQ2kCQIAqBJ6xjzuuQDPx/u0cEWxMThao7ZklJCfr6+lJu19/fz4zsIzJHojipjs7g1k6SUCpIvRIJdjp4gzI+6PXic//sTR4LxDr3+PtgiW5sxAYtThPFAGvV+ojCYtVEfuMOyEkrq6qde9w6SvxUK5M+vahuEd4gsLHTgyX/6meMjT8tN04bVM6RIPIFlj4cdpA+FBshWcaxkQDsCQVPVUXuCWp388b0ElBp0kYrPEEZB+0B/Me6ZDsidjHHxzAGhM69mL/JjiCKGbIlcgNVd8xTTjkFra2t2LlzJ3ebHTt24N1338Wpp56q5lBEmiSmGfGcc0rhpl7pJW7NPaNOQoVGBpwnKOO2VnYqlNKae65AsokW+zuRJhPFAKum9CE7hdIXOvtsfpzxfA8uejXeCZYx554gGkNUjy9d3EEZN3PSZJVrA8O5F/NZylonigWWc+LwCOlDMeEOyDj/5T6c9I8e2H3aRXrz7JBwCQdtaneL8AaBe7fZsXso+XyOXQhKbCICjNkKrBImsbMjrSCKmSOUlpsTqPK8XH/99fD7/Vi6dCkeeuihuNTbrq4u/Pa3v8Wll16KYDCI66+/XvVkCeUk1h9SG7nHL5oObuqVSS8OtU8HT0BmCjIQ/11ZD6a+0fFUqVe04kYUA0znHglywXPvR3Z0uJJXVTOhDXoJ0AvqKJl00Gzhp8sZrg3GQk1UtycuqpvEgSgOWPpwkBZ/ioq/7HViW7+fOabKuScIEuBphVGvnVZ4gjJebHdzxyIkljUCxhr+sco/xFb0CVGYAFHEUORebqDqjnnJJZfg+9//Pmw2G37+859j/vz5aGhoQENDA+bPn48VK1ZgaGgIN998M5YsWaJon4888gjOO+881NfX46abbuJu99RTT6GmpgZNTU3R/zZt2hQdP3z4MJYsWYKpU6fizDPPxNtvv63mq+YdifXl1EZn8D5v1EncmnumFA01RDWQEhlR2N6eJcoRw41lwLko9YooMoIMR8UhOwlyobPusIf5Ps/gUgpLGyK3fXFaLv+46WgDq5ZqhFQNNSJOO3cw+e7vio3cUz4dgshraPGH+NkHw8z3JYzd28cDT2sMOn4GkDlFlHc6WsFqusQaY9Xci0TusZovUXkfolhJjMYdoZqTOYHq5ZCVK1fi6aefxuLFi2EymeD1euH1emEymXDOOefg6aefxj333KN4fw0NDbjzzjtx7bXXptz2rLPOQkdHR/S/z33uc9Gx66+/HgsWLMDBgwfx3//93/jmN7+J/v7kmjyFSqKIqSmCC4w3ck8syulE9Tn8gvb2cYVw+Q48lih7KPWKKDKYkRlkvBU0dlYF8VEyEbkXqYDA041U9VjT0gbBd/PG1VFKHo9ogouxeOQhg40oQliLPwdp8YdA2DmnpjGfUSeBJQkmkR2hoVawou5YY6ztImV9nFTCgSCiNJYlu5FYtjYxsRi02MmFF16ICy+8EMFgEIODg5BlGbW1tdDr9Wnva+nSpQCA7du3o6OjY1zz2b9/P3bs2IEXXngBJSUlWLZsGf7whz9g7dq1+Pa3vz2ufeYbWndEbCjVw6RLNpB0En/FzaQDKgXLfOUGKameBw+RcepWuOKWuqEG3ZCIwocRpIRDjgBkWVb14E7kLrsG2SlWQLiTuhpmlCfvIHJb5RleqdJy09GGYUFUd7w2sI2yMmN8lF50jOqxEkUIozQx2kkfigaRYW5WqRUAMHuSIa4bMxB24PHkIFVabjpaIYrci2uokWaQADVfIooVVqOywyMBnFBlzMJsiAiaOPci6PV6TJ48WctdCvnkk08wa9YsVFdX4+tf/zpuv/12GAwGtLW1obm5GRUVFdFtTzrpJLS1tQn3Z7VaMz3lCePAkA7AWIfikNet+vtd0WDE3zvHLthyvQyr1YpBe/yxIvhcTgz3DTPHAMAkB6A0eLTX7gLAfrIYcjhhtQ6O/m1O2q7tYDtC5TIO9uoBmOPGegaHYbWGOz47XcmfLaRzgtCWfD03bH4AKI17z+6T8dGe/ajUVBGIXGF9hwGAiTkWcDthtQ6p2v/5dSa82T928kw1h2C1WjE8yNYG94gDzgEbEu/HEdLShmEneNowMOyA1ToAABh2Jt/fd1sPodEi43Bn8u/T2T8Iq7UHAODzW5Lmk6/XP1GcKD1fWfrg8MvY2rYfZK8VPrsd7Hs2ABjloOr73pV1etxri7/vdx89hHBD3NLkDwT86O84DKCEub90tMLu8nK3HfH6o9+tZ8AIIP5kP3isC1ZvEHtHpKS5DI24xj7bm6wl+/ZZQX5xohDxeJOfjd7bewT6GvVubnrG4tPS0iIcz4gpFwwG8eSTT2LXrl2YNm0arrvuOlRWVmp6jMWLF6O1tRXTp09HW1sbvv3tb8NgMOD222+H0+lMOl5lZSU6OzuF+0z1Y+UT+4+4gd2D0dc1FaVoaZmuap+rZ8loe7UPH48W2l3SXIqWluPgG/QDnyS3lq+urMDcGWXAbnY6dHWZGe1ufkRJLD69GQA7dVBnLol+N521D4AvbryucRpappjRGnIC++K7KprKKtDSUgMAsFj7AHv8ZwvpnCC0w2q15u250esOAu93J70/dfosNJZpsDSfh3gCMrrdQUwt1atOU81FOrsGAbALiddNGrsHjpe/NIfwxXV92DccvkcvnVWBlpZp6O32Ap8m3//rqisxe1oJsHeAub90tMFvsABgb2soKUdLS234xe4eJGpI/XEz0FJtRLnHARy0x42VVFahpaUKAKD/qBtAfFh4vl7/RPGRjl71cfShccYsNBWpPsQiyzIOjwRRbdZhkkmbRg+5xKY9TgDs7uNlZiNaWqap2v/ts2XsDAzhpdHGFgvrjFg0vyUcLbcl2UYrs5hwcksjsDX5nATS0wrZYALPjghKhug1YukdArpcceMVdVPQ0lIW1rTtCZpmtERtkCqPAzgUryWzZs+GIZ3igASRJ+h2dAOe+Gej6vpGtMxkO+OVks82Vi6gyrm3evVqPPjgg1izZk1cvbvLL78c77zzTjSM/6mnnsJbb72F8vJy1ROO0NzcHP17/vz5+NGPfoSHHnoIt99+O8rKyuBwOOK2t9vtmh4/10lMy9XCYDXrJbxyUR3+utcFowRcN7cMQKpuufyHH16xdRZ2QeqVN0U4fSRknlUrw0WpV0SRwctMCRRpWnqfO4ilr/WjzRbAiVUGrLuoDrVqc1VzjMOCDmZq67EC4bSpN5dMxt/2OlFp0uHalnAEBrehRoo6Smlpg8Kae8y0XIXNlmRSB6JI4OoDFZ6ELMv4xr8H8eoRD2rNOjx3QS1Oq2NHROcr7YL6u2rL+wCAJEl49PPV+EKjGTZfKGpHmPQSs/SPWS9uzJeOVohq7inVilRpuazP+kIyOfeIgoR1SRWrLZFLqFp2+ve//43Kykqcc8450ffeeOMNbNy4EdOnT8ddd92FRYsWwWq14m9/+5vqyYqQJAny6Ak1b948tLe3xzn4du3ahXnz5mV0DrlEgiNdEwMOAEoNOnx/fjluOLEcplGh59dVklAhLISr/PQb9vINuFSFcJ0BGU5/CPd/bE8ai92enl2JYiDIOdFZtZaKgT9+6kTbaA2gT20B/LHNmeUZaY9DsDiiVaTiJJMOt5xcgevmlkUNGa42pGy2pFwbbALnnidFPVZnQMawL4QHtjuSxqihBlGM8J17EzuPXOTdbh9ePRLuOj7gDeEn77O7yuYzouZ1WtkRep2Eb80tw60nV8RFP7ICBUw6CSa9xK33l45WiBaCUmmFKyAjGJLx0K6RFJ9lOPeoHw1RoIQYl5TgFkJMEKqce4cOHcLcuXPjiuyuXbsWkiThL3/5C26//Xa8+OKLqK2txQsvvKBon4FAAB6PB8FgEMFgEB6PB4FA8krSm2++id7ecCrovn37sGrVKnzlK18BAMyePRsnn3wyHnjgAXg8Hqxbtw67d++ONusoBpK65WYw1azMwD6NTHqxc080lojiyD1OR8TvvjPENHDjiqaTAUcUATzjzV+kHoxffhLv2HmQ4ejJd0RGTUa1gWN4pWqokZY2CIqpK4nGuOYtdmpwbJMNelYligVWt1wA8NMDEtYeji9t8H6vj7Nl/iK6n2ZSKwC2LRGRiXKOnaGVHeEPjS18ehnPQq6AjHs/suOdLi9zLALLMUiRTEShwtKLYrUlcglVzr3+/n40NDTEvdfa2orGxkacfvrpAACTyYQzzzwTR48eVbTPVatWoaGhAatXr8aaNWvQ0NCAVatW4ejRo2hqaoruZ+PGjVi8eDEaGxtx5ZVXYsmSJbjjjjui+3n00Ufx8ccfo7m5GStWrMDjjz+Ouro6NV83r0gMHc+kKFv0AGvvRp12abkiYsWU3cJejq62JuKOM+DohkQUPhSZUXwIozEyuvDD3rcxRVS3VtqQKqKi1xPE5m62ge6hhR+iCOHZZaQP7OfcQiNbWgGw7/upMoS00gpgzKnH0gpXQMZvdiZH7QEJOsO4gChyjyhUWPZEkLQi66iquVdeXh6X+trT04NDhw7hiiuuEG4nYvny5Vi+fDlzrKOjI/r3ypUrsXLlSu5+ZsyYgVdeeUXRMQsR9wRG7klSOMUqMTIuEk7PqqMBpBdOLyJVvQthKD6lXhFFBjcygy6AgkSW5axFY3Br7qWoo6SVNsTe31lG15BHWZoWXRpEscCrrUc194oDkVZkutkUKy3XmKLEg1ZaAYT1otTADhJg1dqLHYvUmOfV3COIQoQVlUq2RPZRdVecNm0aPvjgA/h84ZXvdevWQZIknHvuuXHb9fb2ora2Vs2hiDRJrFGX6a5eohU3XvoVrxFHuqRKvRoSOPdiU69YtyOZQjaIAoPfUGNi50FMDK6AzP03B4BJpswZbHqdhBKGQWjShSO+ebaidtoQ/r8sy8x0KaE2xC78UFQ3USTwyzZM7DxykWKI3BMthmdSKwC2HRGptVfJsWG00gpgrFY5qzGfUxC6KmNMa1g2CDk7iEKFpReC7HdiglDl8fna176GwcFBfOUrX8FPf/pTrFixAhaLBRdeeGF0m2AwiO3bt2PWrFmqJ0soJ9FoqTZn2LnHLIQb/j9/xY0vypMtOihtLpUq9WpI1IwjxoBjCbrIKCaIfIQXMk+RGYWJqJkGkC1tkKIR3yxE2tBQony+EW1gOfaAFNoQu/BDlwZRJFA3dT5SEXj3RHXpMq8Vyfs3RSL3OFHgIq0AgKmlyuccsR8SGxIC4si98GfC46wUXHKME4UKq6EGr2kfMXGoulNfd911OPvss7Ft2zY8/PDDcLvduPfeezF58uToNhs2bMDw8DA++9nPqp4soRxbgtFSlfEVN4Eo8ww4ToHcyGd5Yp5IQA47JmRZZorykFccTh+BZQBSOD1RaPDTcid4IsSEIIrEAICqTBts44jqFmlDOvONGGuslFxAuTaQChDFAkXu8SkC3x7sgn/oqgxnALFshbG03PS1AkhvzmOLQeyaeyIi46yUXlbgAEEUAszIPdKKrKOq5l5JSQleffVVtLa2or+/HwsWLMDMmTPjtjGZTLjvvvtw0UUXqZookR62hLoZ2YjOaK4In17jScs16oEySMJVxFi8QTn6EJCIKDojtjYhrxBuqaqrhCByC56/muf0K3QkFLbzJmXkXhZKNswoD+da8ZpqiLTBrA+n+ibWlWUhMtaAFNqQoh5rpMYSQRQSvKgLiuwu/Mg9WZbhENTcy7gdwdCK5oqwVnAbaqSI3BvXYtA4nHvRyD3GdULODqJQYdkNFOWdfVS7LSRJwuLFi7nj5557blINPiLzJBotmY7OGGQUJj+v0QyAb8CJwumNOmnUWadMFb1Bfl0pmyByJSiH62EYdRJzdY1uUkShQZEZ8UhSYaddZjty76AjkPTeoilhbRhPWm64C7sy514kqpvn3BNpQ2wEBstgC8iAhuWeCCInoG65fKQCj90bCcjCha5Ma4WJsUB//nEWAEAFJ/soVVquVpF7IykWySKLQVRzjygmKHIvN8nsnZrIGolGS6ZX3PYOJxtwkQcBbji9oMuVUUqvxb0nyE+hFUVnAKnC6RVPgSDyAl4ERrE+gBa2uSauoQRkXhsSSyWY9YDFkCLVSqQNOn6tPhbeIN+5NyjQBtdoB0ReMw5KtSIKEf7iD53vha4Voqg9IPNR3iw74pRaIwC+JpQa+C5Xg8QPLmAhKuMgWggCxrKAyLlHFAuyzA6qoSjv7KNZwuHevXuxf/9+OBwObofRq6++WqvDESlIrrmXWVH+9twy/GWvM+51BH7NPVFabnoGnCcoc1ecWVGFcZ8NyJhkYjvysl1zb8gbwi8+tsMdlHHnKRWYXj52yQZDMhx+GRVGCXql3UeIoodbML1IV9sK/cpJFblXmeHws8tnluD5Q+7o61tOqoj+PS5t0Emjhp6ylRdPkF2LFQCGBNogA/CF+OdHtlene91BPLDdAVkGfnRqBRpK9dGxQEjGiF9GpUmCrtBzCQlN4WUrUDf1wk/LFdXbA4Aqc2Z/gIumWfBOlzf6+tRaY/T+VcHRBINOgoVTpsGkl4QLRYmMOeiSx1LZEWORe8ljKSR4QvCHZPxu1wj22Pz49twynD0aPR9h2BeCRS/BzGthTxAJUJR37qLauffee+/htttuw759+7jbRGrTkHNvYvCPOn0iSAAqM9xQ47JZJXh8nxMBGag2S/jp6QoMuJSpV+mF08sye38jKZ5K3cHR6AxmrYzsPtH+4N0hvHzEAwDY1ufD5q9OARB23n7tzQF80OfDZ+pNePZLtRlPmSAKA75zrzitN6nAi+6litzL9MLAFbNK8MIhN2QAjaU6/OCk8ugYt6GGgrRcpXiC/Ci7lNoQkLld27O98POdtwexqdsHANhj8+PVr4QbmfW4grjizQHsHPTjvEYznv5iLUrSiIInihvSBz6FfhWlWgjKdJT3RdMtuO9jOxx+GQYJ+P051dExnj1glMLR4G6GU82QplZEHHOsLB4lWgGwdSEXorz/sHsE92yzAwBePOTG3q83oMaihyzLuGWzDU9YXTiuTI9nv1SL+TXGLM+WyAcoyjt3UXWnbmtrw+WXX469e/firLPOwowZMwAAl19+OU477TTo9eGV5IsvvhhXXXWV+tkSihhOEOhJE7B6f06DGW9dMhkPLa7Ce1+dgjrLWBRBBSdqkNX2PsK4Uq/GeUNxB2QEZPYqRLajMyKOPQDYPRTAkZFw2sJT+134oC9s2L3f68MTVifz8wSRSIjXLbdI9bjQDTaHwGCbiEX6i6aX4M0lYW3YtKwelTF6wLrH66SxtF0WxjQ6qQNhbWAZa0pwB2WuEy+b2iDLctSxBwCtPb6o8+XPe5zYOegHALzd6cULh1xZmSORnwQ553W2n4VygYLXihQPAZnOAGquMOCdpfX47WersOXSepwU42Ti1dwz6vjRZkZJStlwIxZPUEYgxM8CEhGJ+mNpTS5Evd611R792x8C/tAWthl2DPjxhDWsEcecQdyzbTgr8yPyD+5CUA6c78WOqjv16tWr4Xa7sXr1arz22mtYtGgRAOBPf/oT3nrrLWzevBkLFy6E1WrFL37xC00mTKQmMSU306ttEU6pNeGbc8ri0oMAfji9qKZeugacK8Cvq5QKj6Amky8o46M+H770ci++uK4XH/b6mNtNFJHVwZ99EC/Ad31oZ21OEElQZEY8xZxqxSpgngnOmBzWhlpLgjYwDC+DBFgEXsd0o7pVaUOAXW8PCK9Ob+724ry1vbjwlb6oQ20iYD08R4zLVTscce//YrsjeWOC4MBd/ClSfYil4LUiy82XAGBmpQHfmluG2ZPio8d4i/16HbjOPZM+Pa1wB8a/EBTtlsus3S2j3RHApa/347Mv9eDlw+6kbSaaTmdY2P5xMH4urx/zsjYniCRYnXKB4rUlcglVd+rW1lbMnj0b1113HXN8zpw5ePbZZ9HV1YUHH3xQzaGINBjyxl9Y2U7X5ImraEUtXQNuxC/DnqIYsOizvLB5fwi4pdWGrX1+bOv34webh7g1JSeCSC2DAn/GJDII1dyLp9CvJVGRdJOeOzQhsO7xokiMyHg60Rgj/hCGx6sNAsegNyjje5uGsH3Ajy29PvzwPdu4jjEeWI4WD2e5PEgP2kQa8PQhBzILs07Ba0WKyD1jFms7c9NyR2vusTDopLQaajj8oWiDvXRx+kU192Tcs82ODZ1efDoUwPfeGYIzy6GwEQcMVWwgxgs/LXdi50Eko8rr09fXh3nz5kVfGwzhEn4ez1gqYU1NDc455xy8/PLLag5FpEFSp9wMh9KngrfiFo7QYH8mXQPuyEgAy17vH8/04AyEuAXXvSEZu2IiMvbYAtxttYblRIwYdQYqrzV69M4AACAASURBVEeME+qWGw+/115hkAuRezyYkXs6JZF7yue9bziA694eHNf8nP4Q17nX4Qzi6MiYGGyZwKhu1j8pzyilFBkiHaiOEp9Cj9xLLOmTS/AyeYyiyD2dOEMokWGfjEv+NU47YvSmzNKLQAh4Iaap1EhAxvqO7EbIRXSBbAlivPAbapBWZBtVl3VlZSVCoVDcawDo7OyM285gMKCnp0fNoYg0GErslJvlyD1WrQyDBEiSoFZGmgbcU9bx1xUa8fPrKjkZK5kjE7QswXrIjjw4GAr9KZPIGFQno7gQRe5luzMeKxrDIEkQrUeNdctVxqN7xl+PdMQvKNmQxQZMrIdnXjpZsUbkEuODl2pF0RgUuZdNKjmiYJAkYZBAOlqx/pgHe4cD45keHJFuuayGGoz3xhshqBURrcp0Qy2icOGm5ebubaRoUOX1aWpqQkdHR/T13LlzAQBvvPFG9D2n04ktW7agvr5ezaGINMhWzT0evNQrgB+hYdRJ3E6KAFCS8LntA+Ovd+Tw8Q04Vuj8yAQ9ALGMsogBR6ttxHihyIx4Ct1PLo7cm8CJMGAt4Bh14YUfvsHGj+IAgNKEsR1qtEEQucde+MmeNri5kXvFeV0T44PnDKb07sInVc29bMLNABJE7hlSNObT1o4IISTLTCc462fNdgfdyHVOabnEeOFpRbHaErmEqkf7xYsX49NPP8XgYDjl5aKLLoLZbMbdd9+Nu+++G3/84x+xZMkS9Pf34/Of/7wmEyZSM5SgJFWcLlMTBcsQm1kZttxEkXuicPpai3ZW6Yg/xI16GGEYTNf+ewB7bZkvnu5nGGWRoulZDrgh8hhewfRijfAp9EtJ5HDKduQeKy13ZmW4vAdfG8QGW42Gi1kOvwwv57pwMrThug2DaHeML/IjHZg19zgaxut+ShAseHZZDgd1TRiFXsJhohYnxgPrnl9qkDClRM8NEkiVlqutHcFvvsSKtL611YbN3dlLzR1Lyy3sc5rIHFRzL3dRdWe77LLLsGjRIuzYsQMAUFdXh3vvvRd+vx+/+93vsHz5cmzfvh2NjY246667NJkwkZr/ml+ObZdNwWOnePD8BbX4+vGlWZ0PK5z+eyeWA8gRAy4gw8cRZVZ0xu6hAL76en/GV7KZkXujdqNaQX6ny4t7tg2jNYsPF0R2oG658RT6o60o/eeWkysmcCbJsKKzlWkD//6vtcHGi7BgGcIbu7z42psDGW+6xOyWq1Hk3pvHPFixdRgf9WW3MzyRHfhpucWpD7HISP4NeItl+QjvHgIA17Zk145IjLIDgG/NKYVJL8E0zgwgLe0IYQkHzvvLXutH/0QV8U5Aq4YaB4YDWLnNjmcPuLLabJCYeHhaQVHe2ceg5sMLFy7ESy+9FPfe9ddfj4ULF2Lt2rUYGhpCS0sLvvGNb6CqqkrVRAnlVBh1qJikQ6gihJYmS7ang2nlekwp0aHHHfZWnVhtwDdmhx8UxDX3MmPAlRmkuKiLEX+IWScjMsaiyxXCll4fFjeYxz2PVLAepl2jHj81gry1z4dlr/VDBvDrT0awcelknFJrGv8OibyCu9pWpHpc6Gm5ic69yP1v0RQTLptZkqVZhZlbZUCFUYrWejqlMoilM8KaJYzqFiz81Kow2JjawHXusbVh33AAhxxBzKpU9XglhKUNbg1q7m3o8ODKNwcAAL/dNYKPLp+C5orMfQ8i96Bu6nxYv00glP2u41rBikYGgOnletyxILsLQZIkYdEUE97rCS861Jh1+PGp4Trv/G654trdWtsRvNrdvGzngByuCRv5HhNJ5HpmxQnIsgxJwYOR0x/CF17uhX20ru+IP4TvnFCu5TSJHIaivHOXjDy1nXbaaTjttNMysWsiDzHqJDxybg1WfjSMarMOqz9bHS3iKi6EmxlRrrHo4IzpcihaceM97ADhekyZhLX7yCKfksg9WZbxxjEv3AEZS2ZYop/55Q5H3PrzHe/ZsH4J1cQsFngRehS5V5gkRmNsv2IKPEEZjaX6rBfTLjPq8KfPV+PB7Q5MLdXj1qmDUaNCXI81M9pQm442CJ5gRREwWsDUBs4xWdMPyTJePeIBAHxlugW60d/83o/sMdsAP/tgGE99sVb9hIm8gSK7+TCde7IMU4GoSOJ967nzazG3yoBaiw6lOVDo+VeLqrD8/WEEZBn3nTUp2iyQ3y1XEi8EaakVAZlbGkFUX+/YSHYi9yILRKzgK18IMCfYZtv6fLAOB3DhNEv0d/9nuzvq2AOAO94bJudeEcEr+UFR3tkn55ZkH3nkEfz973/Hp59+issvvxwPP/wwc7u///3v+OMf/4iDBw+ioqICV1xxBf7nf/4HBkP4K1188cXYunVr9PXUqVOxdevWCfseRDyfbzTj843JDiRR6pXIgEsVTj+jXI/DHNGsNetwVAMDjld/JSTLkABFK18iRNEZSkplrdhmx292jgAALm0uwV+/UAMAaO2JT8Xd2pf5+oFE7kCRGQkUhl3GRJblpMi9GrMu6069WC6cVoILp4UjCK3Wwej7osg9NalWcycZuB0Ray06HEnUhjRq7kXgpUJPhDZIACN5MJ7bW214bF+4w/x1c0rxm8XVAICP+uO14O1OKttQbFC3XD6s36aQdNOV8GXKjRKmleeOmXhitRH/vLAu6X1R86UygwSdxI4ySqUVlUYJdo4NkKgVDkEJB1FpDN6zvFZawSMyVdbXcwfkOP1dd9iNb/57EDLCttWHl02BSS+hw5kdxySRG/DTcid4IkQSmizFbNq0Cd/85jdx4oknor6+HjfffHN07N///jfuuece9PT0KNpXQ0MD7rzzTlx77bXC7dxuN+6//34cOHAA69evx8aNG/G73/0ubptVq1aho6MDHR0d5NjLUfjRGexafRFSifKNJ/JXj+oSVuv63EFc89Ygc1tWQ40IrE66y9+3oeaxTpz1Yi/2D6tzmrFukJHoDCWLqBHHHgC82O7G0KiVOlnDmlRE/sENpafVtoLDE4x39Jj1yCnHnghRVHeloElUTYr727fmlnHHElN6O11B3LRpiLktLy0XSO5QLMsybn53CDWPdeJza/twdERd0w2WNrgVaoMsy1HHHgA8ts8VrRuWKMciByZRmPAMM+q6zP5tstz0VFMSnVCJncdzFVG3XEniBwqksiN+eGoFd+0vUStG/CH8cMswc1uRHcHS40c+HcGUxzsx55nujNXFjjzvKWnO9P13h6LPEYdHglhzMKwfk0sKJB+dGBe805psieyj2spfuXIlli1bhnXr1qGrqwt+vz+uqKbBYMBvfvMb/POf/1S0v6VLl2LJkiWoqakRbved73wHn/3sZ2EymdDY2Igrr7wSW7ZsUfVdiImH18nKqJNQqaLm3sk1RvA+nmj8bermFw5nOfAiJK7otQ358fCnTgCAdTiA3+0aYX1MMcxuuaN3U+M4DPRBT8S5R4JczPBW2wopAiEd8sN8GR+JkRisouS5ShnHS2XUQawNKQy20+uM3LFEbXjtqIe7rcjxZU8osrSl14cnrWGDaNegH39ucwrnmApR5J4hRaQHS9IiukILPwRFdvNh2ayFlK6cr869co5WmEafk3mBAqnsiCqTDrMnsSMXE7Wi3RHEBk6ks8iOSHyUd/hDWP7BMPwhoM8TiiuVoCWR65ld/if+PIhNvQWAD3vDNlMlw2kq+q5EYUHdcnMXVU9y69atw69+9Sscd9xx+Nvf/ob9+/cnbfO5z30OtbW1eP3119UcKiWtra2YN29e3HsrVqzArFmz8OUvfxmbNm3K6PGJ8TGdE/Jv1IWjTHg2XCoDrtIk4YQqthGXTsF1VkfECIkG3F/3xhtsf4uJjhgPTCMsjbTcRCLFfrXsJknkLrIs4/92j+CL63qx/H1bNOqTIjPiyQ/zZXwkN9PIn2t/Wjl7EcKok1AhiNxLdX+bWqrHdM6+E6O6RYi0wZEw9ptPHHGvf6t64Sf5PaVR3SLHYB1FYhQNsfrwk/dtUQcvdcvlw9LIQgpuTay5lwt19pQwvYKnFeH/8yL3Jpl0zIYSEUoMEhbUsO0IrbQi8Tf/qM8f5zSJNBDRmsi5zHJOp6oZGzF9WI+SkcaJRGGx/pgHF77Sh29tGEDnaDo2rytusdoSuYSqYgqPPPIISkpK8MILL2D27NnMbSRJwvHHH4+DBw+qOZSQJ598Etu3b49Ly12xYgXmzp0Lk8mE559/HldffTU2bdqEmTNncvdjtVozNsdskevfqdRjAJDcqXV4cAD79/egTFcCWyhZfd0DXQD4nYB7jx3BTKMROxmnuOQcYh6TRb/DBYD94NDeMwCrpTv6etBmBBD/IKDm9z/o0CHxO3YPDMFq7UXQZ0Gibz72WOF7a2nc+IH2wzD0yzB4TUi89Nv2WhWl+hJj5Pq1tcuhw892hM+fbf1+VHmHcNnUALp72dfcgM0Oq7V/gmeZfeRQCRJdfLn+b6uUQy4JwFhHXL3sz/nvFplfhY99ng719+GYIQC9VIKgzNCGfrE2dB05hOPNJhwZYTz+jGijDQc6emGVxlJv7U5z0rZq/h3abcna0NE3CKu1B5IsPp8dASBRG3ZbD6HRIqMspO08idwh8d9xd4I+TPIO4QqBPgwWqT7EMmhLfnbaf+AQRiyFYcw6fPH3jq4jB+HMnZJ7XAzDyfdDAHCNOGC1DsAUTL6vAcBgbzdKdSaMBNkePltvN5pkCazrIegYggQjZAXLgyKt6ByMv66ODiV/F23uwfH3fLfHB6vVit6BZLtl36EjMPSHuJ8dHA7PuaNXD8AcN7Z132EEJ5GDr5DwBIH/fL8E7lFbPOA6hp/P8aGdYaMCgGv03FILPXvwaWlpEY6rum1/8sknWLhwIdexF6GxsRE7d+5UcyguL7/8MlasWIGXXnoJtbVjXd3OOOOM6N/XXHMNnn/+ebzxxhu48cYbuftK9WPlG1arNee/01klHuDAQNL70xomo6WlHFU7umFzJBdtPXnWNGBXH3e/845vxjlGD9b2JNfAmNNUDxy2KZpfwGAGwK6PZCivQktLVfR1Rd8Q0BUfrafm9x/q9QI74h+mzeWT0NJSDUtbL+CMr+k36/jZ0fodgZAMbO6MG5/cOA0tU8yY1DsE9MTPs6JpJo7LocLJuU4+XFv3/nsAwFha4f0HTPjxuTNR7XUAh5JTPUrKK9DSIi6HUIjoP+xKyjnL9X9bpTj7fcBHY/fJqhIzWlqmZXFGYmKvq4V6F3A4ud7djMYpmDO7FJVbOzHkTTaqTz5+OrCrl3uM+XOOx2f9I9gw4EgaS0cbgnq+Npgm1aKlpTL62nKwHxiKT9lSc461H/MAu+J1s6QyrEemreLzud8TBLZ0x41PmTYDLVVG1B8dAGzxqcgNzccLG5gQuQ9Lr+7bMAjAHX39wAETlp87EzW+EeBg8nNTSUVx6kMs5T3Jz07TmpvRXFEYz07ezR1xr0+eMxumPCjlYHIEgF3Jdd0baiahpaUK9e39gD05ZXZG01RMOjKMERe7McTx0xoxWwIeak+2UZrq61DaMQwlPSVEdoRsLkNLy4zo68PHPMDu+OOpfR6RZRl4N94ekAxGtLRMQ/mADeiMzzqa3HgcWhpinHbvxp8XlrJytLTUohZOYF+8XhpqpqJlVrwzkMhvXj/qgTs0dk6+0mvAUxfPgK3XB+xItsMj55Ya8sHGymVUKZLX601ZGw8A7HY7dDrtHw7Xr1+PW2+9FWvWrMH8+fOF20qSFFcLkMgNmjnh9CdWh1eSwrWVktUzEk7PyxQpMUhYUMsOp09VRDcWUbfcSFruswdcWH/Mg3WH3dxtRfR7gni/x4eTa41xacqi2ki81KryUeeeKKWXVTun2x3CcdTBvqCw+djnLu+aKaTC4OmQ+6bL+EmsC5cvNZQAcA3mE6vD71cadRjyJmtDqrILJXoJC2rZ0XnpaIOoSLrdF4Isy/jbPhc2d3u5tZhS0e0KYlufD6dPNmFq6ZhWioqgp/onFukK6x7Q7QqiYhI59wqNYR87uibES7WiYBxmGlqh1NzzBeW4FGO9xC+Lk2s0lelhkJJTpKNawam5Z9KPlnjgVNCxGCTM5dTcM+sllOplODlRf7EosSM2dnrwpNWFToajMSTL0CnomusLytjQ6UVDqQ6nxGgc674ekU7WdZ1Ycy+RiIawSrx0UVpuwcFKXZdlmV+/uzBuiXmNKudeY2Mj9u7dK9xGlmXs2bMHM2bMEG4XIRAIIBAIIBgMIhgMwuPxwGAwwGCIn+rGjRvx3e9+F08++SQWLlwYN2az2bBt2zYsXrwYBoMBL7zwAlpbW3H//fen9wWJjDONEy122mjRc15XRIteQrlRSir0GqHEIKGFI8rV6Tj3RAacX8a73V7c+A67m6IS+j1BLH6pFz3uEMoNEl6/eDLmj9b4YNbCEDjoPEEZ5aP+TJbxF3nAYNVD6OKsXBL5SxXn2uEXwS1ORVbwzJy3JNdQyp8vy1r4KdFLmB9Z+DGxF35E93ejLtxBkacN6dRREhlsDr+MV4948P9alUUBsjjsCOC8db0Y8sqoMkl4e2l91OEpctCx8IfkaBMmpjZE63GytCGElknj+QZELlPFuU74DTWKUx9iYTbUKJCfJbk+a7jTbD5g0Ek4rlyP9oQsn4V1YQcXrwGTSRe2I3iU6CXUWPSoMesw6I2/6Yade8rml8qO6HIFcekbA9yFV09QTqndsizjq6/3o7XHBwnAH86txtePD0fQiRb7mYECKU7qyL2AZUt0ky1RcLBOvSFviLQih1G1LvOFL3wB+/btE3bCffLJJ9HR0YHzzz9f0T5XrVqFhoYGrF69GmvWrEFDQwNWrVqFo0ePoqmpCUePHo1uZ7fb8bWvfQ1NTU1oamrCFVdcASDsIFy5ciVmz56NWbNm4ZFHHsFTTz1FIZ45CKuFvUmHaBoQLx3IpJdQISgSZ9FLqDHrmCuPJQYJ5QqN3FQrbj99Pzl9JR3+3OaMFqAdCcj47w/H9sfSV49CQU7XMdhDglxw8JwcvCK41OGq8Eg0KkryyLnHisA7rlwPw6iTilck3awH9/4e+f5TStjXRmIHRBFOQSiT3RfCrSocewDwu10j0bRjm0/GfR+PpdKzruExYy15X/HawB9nfZa0oTBh6YMsy1xnFekD2/FZKBGNic69fNIKANHFi1giC+U8rTDpgHJBeGLkN2hg6IVJB5TqlTkxUtkR/7drhOvYA8aaJYn4uN+P1tHmGzIQF3TAcsKJbIlUkXuRoF/Si+LAzTgfOl0h7r2PtCL7qIrcu+WWW/Dss8/ihhtugNVqxSWXXAIA8Pv9aG9vx9q1a/GLX/wCVVVV+N73vqdon8uXL8fy5cuZYx0dY3n/L7/8MncfdXV12LBhQxrfhMglYqMneJF7Jh244fQWPaIh7FNK9DiWUBQjLOiSMK0qAuumFsHhl7F32M8dV8KLh+JTeWPTt5iiGzHCBI6/8GeTxyMPbyzH30RE7kXS1DZ0evDl4yy4enZp3qwM5xuDniA+GUw+N+0+/mobz+lX6BTyGZi4Al+WRwYb694Qrw3JBpdRF773V5jY9/eS0cWkMqMOFUYpqattqUFCiV4S3vcjeAS3TLtfRr9H3RPuE9b4OkhrDrjxyLnhv0Xdcv0cQy5SAZClK1FtYOx3oqK6ZVnG4/tc+HenBxccZ8E1pA8ZY8gbwvb+5C6cwz5BqlWR6kMsbOdeYfwu+RzlDQAuxk0x4vDjpeWa9RLX8QfELAaV6vGpLb5mnkUvoUxh5F4qO4KVihv/+dTH2D3Et0V4Czo8Z34q/YtoCOvcT/VdtGJTlxeP7nFiTpUBdy6oyIvakPmILyjjna7ksiLdriB4P3mh3BPzGVWRezNmzMDjjz8Os9mM++67D4sWLYIkSXjuuedw+umn4+6774bBYMBjjz2GKVOmaDVnosD49tyyuNc/OnWsEDk3nF7PD6ePXXGsZ6y4hVN61RcTsftCMLGKEcSQqs4jK3IxQroOutiHs3QNuAGVhqgS3urw4v+12vDPdg/+611bdJWR0JZD9gAWvdSLj/uTH/a6XUFBWm6GJ5ajFLL/IN+jMS6bWRL3+sZ5Y4VBKxn3/8j9mHd/T6UN5hRpWkpxaHAxibWBFbkX/r8oMi/82eRxka5MhDYA4YWtW0f14fvv2rCZ9CEjtDsCWPRiD7ax9MHN14dCST9VA+v6KJRatYmRyPmmFTefFF80+nsnjtkVPAeeUSe2BSIOTpZWmEZr7qnFFUjdb1dJ5J4lTb2QEa67Jwoi4O5vVGtY5/7gBOjFgCeIS1/vx0vtbjy43YH/2z2S8WMWI/6QjC+/2oc/fOpMGusU2BKFEs2cz6j2cPzHf/wHtmzZgptuuglz585FSUkJzGYzZs2ahRtuuAGbN2/G5z//eS3mShQo180tjRpqsysN+NrxYwYdL3LPIAkMuBiRm1KSvLQmcgymg90nQ5AZDCC1w0QkyKwHSY8g9So2co+lzREDjhWhNcQprq0lifWnfrhFXdoawebXnziiqd6JdLlCCHEczsVac4/1c/B+o3zDlfCUlW/RGN+dVxad84IaIy6eYYmO8SL3AHDv76X6WOdesjaYNdMG9fdTsTYkvxeN3EuRZsXSlch5wnpYnwhtAJL14Q6Vac0Em9WfONDN0YduVxAhbqpVYdwT1VBMkXv5FOUNAFfMKkHTaBG8arOE/5ofsxDEbajB1wpg7B7cwNEKpTX3UpEqDVZJJDlrMSgSXMCzQzxBWViPj0ckOpylQxOhF39qc8bZOCu22fkbE+PmlcMeZpAAkCJQoECen/MZTfq3NzY24n//93+12BVRhCyoNeHDy6Zg33AAZ042wRLzUMESZbM+nLLF64oYu+LIqq2kmQHnD43WreHfyNxBWRgubhI8HKRfBDf2s+lF7kVqO2WSxPToA/YAZ0tCDU9YOa3fEE6x462qFWtkBq+OkujazBcSI/fyzbm3aIoZH142BYccAXym3hRXV4m18BMxcHjaEKstLIMtbOyxG3WkA6/RUyyyLAvTTkVR4cz7ezCcZpWq5l66kXtD3olx7h0Zif/N95M+ZIS/7ePrQ6czKEjLzdSM8gfWok+h6GZylHeetModZXKJHq2X1mPnoB8nVRvjGsbwy/vw7QhgLFCgnuHFM+kklGkQuQekbmCRyvnH3e9oIw6eY94dlNlBBCnm44vU72ZcDxOhF73UkXdCePWomzvW5QripBrSilxFE+deLJ2dnVi/fj0GBgbQ2NiICy64ANXV1VofhigwppTqMYUhoKyGGuWjDx3Ty9nWd2zEA2ufFr2UVsdcHv4Qu3taLJ6AjEkm/ni6ofSeqBHGOFbKmnsh7mcTO4FNBLS4M/GIVtsKJQIhXVjGbECWYSqAanzJdZTyy2ADgKYyPZoYxY2Y2jC6aDO93AAguU5M7MLPZE5aLq/LdDooScv1BgGL4AlMrA3J73kCMvfajteG9BZ+sqENgGjJjMgU3W5BB0QS7KJqqJFvC0EAMMmkwzkN5qT3eY35KowS144w6QC9jt9Qw6IHKjWyoFNFyqVy/gGAl7EPu09GqYH/bOcJsBeDUjkTI+c82w4J2xqZfNZIUQ2J0AhWk5oIXS5B/W459eIlkVnSujW1tbXh6aefxoIFC6KdaWN57LHH8JOf/AQ+31itlPLycjz88MO4+OKL1c+WKDpYK24n14Y7YM2oYJ++pXGRe6wVN6CZ89l0YQlqLBHR3jXox/c2DWHAE8TdCyfhqtnhFvWiukqsXSvtcCXqpst6SLdlw7k34UckOkVFcIv0HyTIOPULxWDL5265qWBqQ014JWVGBdtgi03LrWEs8Oh1EmZWGrCpW129N1GzjbFtZFgMErb2+fD9TUNwBmTcd9YkLG0Ol6UwCyJHWaUVeClWkbEIosi+bEbuJUK+pImnyxnkZhoUa03WWFjPZLxIx3yjEJx7PFha0VSqR41Fz7Uj4uuzstNymyzaXBSp7IjI/bvLFcR3Nw5ijy2AG+eV4Ycx9cm9jHv3sC+EhlI999nOHZQ59VtTRO6NfoZ37g95w07FTFE4Z2Zuw8lmBxA+F0XxAAEZ0CBBjhgnabnW165di9///vcwmZJDkT788EPccccd8Hq9KCkpwYIFC1BVVQWHw4Hrr78e7e3tWs2ZKCJYK24L68LOPd6KW2w6AS8t93iNltwSH4gSiYj2PduGsWvQjy5XCHe8Z4vWZBLXyeBHWKRKvWI5JyKGPsuZkQ0DrkCeifOKdkeAGmokwDbYJn4emSDf6yiJGI82xKblVnGit7XShlREDLaffTCMvcMBHHMGcVurLZryJIzc49RU5aZfxWoD48Yb1QbGx7Ox8APQ4k82OOQIcKN8qOZeYUfuJTp0Csq5x9CK0yeLtSL2+zeUshtqTCuZ2LTc3+8awbvdPvR7Qvjfjx3YYxurh8aL3AP4z3bugMyp3yqer18QuQdMgD1ROKdmTmMQRO61OwJCTSC9yC5pOfe2bNmC0tJSXHjhhUljq1evRigUwpw5c7Bt2za8/fbb2L9/P6655hp4PB78+c//P3vfHSZJWa3/VoeJPTlumtmd3QGWDcAiYVlQoggSRAFRr/yuXkFQTIAoQQEzQfByRVT0XiNJJAoLChJ2YQPssjn1xpmdHDrn7qrfHzXVXV11vq+q0+yEfp/HR7Z7urq6u+p7v3POe97zu7yddBHTB1TFbVnjmDrDwai4qbi6oUx/idssAjryFMAZJQEU0v7n4VSLWCAu4c3eyNjr9QfwcxJ4CUkmceptc1HuBeKSYfUw35gie+JJhU0jMWa1rdiWm8JU+S4m+7RcHkhuaDLgBtXnZ1kzzMuTqtsIynq9bjClEhyJiNjhkgO2TAs/YYZ/kvq9WK8NcewexsOPtYiJAT4/jO+5TESwLBymAgKx6cUVJ47FETMrrKC6dsuMhi9ZBLSV5+em8BgMetpX9AAAIABJREFUoVDseLRTYf9nW+rflFrcG1OseNiee0bKPYm4vhXlHuvaL3Ryb+pcmRMbnEHS8EQl7Of44k5XscBEQUbJvYMHD2Lp0qU65V4kEsHrr78OQRBw1113obW1VT64xYJ77rkHVVVVePvtt/N31kVMG1DVwxPHArjZDiu5yKuVe6wAbrzVGVq4x8g8QhCyZ4wYWZUPlp+TkWk6L4ADxl+hka89cZc/jm+968L33/PkZUrlZAfPj2QwJKI7QPcMTtfgjVRjTIF4TZIkvHAo3RB5KqkxLMTqf1zSssG4LbeO0XMyXtwQikukQb9nTG1BXYIBA+U2T6GhgMsNxPmEEpIpz6eJim5/HDe+68b33/MYBtHTAbyAbTgsostPB2xTpeCRC6ayhcOagXSP0qmu8j5hLLlntQiYTXi6qpOb1UR/YUKS0GAHHHn4nvqC/IuI1SY7HE69Lkr8jVEswfTcM+ALnvc3UPjkXqE89/wxEXe/78E33nHhQHGgE+wGnnkbhtj2JZR1SBHjh4ySe8PDw5g9e7bu8U2bNiEajaK8vBznnHNO2nMOhwMnnHBCsS23iKwwq1KfwGsdG5JRahUwg5DLl6l4uqPahiaVem9pvRz8zaiwJCdhFRLhsQmGWniTyT3iuRifOFmTGNWJRGojHkgGcPRxx2OEvRr5WPolScLl/xzB/+0O4qFtfty0xp2Ho05u8HwyAOD9QZqQp6uMnm61mvzfxV3ve3Ub86mU3OusSU/COWzC2KRb2U+PCk7VbbmntZakBWYfniEbsc+rHp8xyeGEpPNEBICBUCL5vBZK4o+6PiXoPRZT75X6by43sAo/kzQpJkkSrvjXCP53dwAPbfPjxneL/MCbwgwA7w/FyMepVvDpBkq5NxU8954/GMILh8Jpj00l5V6JVUCjpovn+DELB0AZwJQOdXwgCAJOaU6JWqpLBMytskEQgHl5KAYZXUGs6bU+1bpM8YUSSzCLPgy1d8hA6R2Iy3ENq9mn0HxRqCvzu+s8eHCrH3/cE8QnXh0mY7fpBN5ADQB4j8EVQFG5d6SRUXIvGo3C5/PpHt+8eTMAYMmSJaQfX0tLC8LhsO7xIoowQmOZFZ8ZGz4hAHhoRW3a85QZrnpKk90i4P7ltWgut2COw4qfnFIDALAIAhnEGSVGZhHTd3l4uy+CU54d1D0+MlZxowM4frWNpT5IJ2Ti+aTnHn3c0fDkW433eePY40lV2P62nz26fbrAiJBHGFXVqaJAyASUcgqYGt/FX/cGdY9NpeTevGobLmwrAwBYBeCXp9clnxMEAe2El5L68zvsFtx7ag0aSi2YX23FXSdWj/2NhVznywyW/ky5YWV3GMf9bUD3eF9QzsTRHkoKN9DHzJkbGPfDeHBDIa7Mg74EdrlT/PD3A0V+4Cn3AB4/TO9AF6ALQVMhiH18inMFAHx1kSP5399c4kCNarNPKb21yc0fnlSNeVVWNJZZcP+ptcnBMyylN28gUqZcscMVw4UvD+ke96ky7hRfKHzAuneDcYlM2hsNYEpI8uOs4xaaLwo1hPUvztR9cMifYBY6ipAxylFoTlexwERBRiWHlpYW7NmzR/f4unXrIAgCli1bRr7O5/Ohvr4+uzMsYtrj4dNr8aVjKlFVIqCzxp72XLvDijWa+EhLypfOLcelYxMI1eiosmGHK1167bBbEE1ISd87LWZVWtETNDEKcQwPbPGTj/eOHYOS0ivKPJbCro/x/ulSev2Lg0bKvSNknJ4LqLbm6Q45uZc5sU4V76BMwKo8T/bvQpKktJYdBVNJjQEAfz6rHhuHY2gss+gUFO1VNuxwp6/v2iEVn+2sxGc7K3XH7ajWr/NN5VZ0+9kLTqbccO8mfaEUAHoDxsk9VlCVPTcox6XPdTxU3YKQ/yFL0WKAoUPW/DD5tgd5x1RVeb/SrRdfTLXk3reWVuH8OWWIiRKOa0gXocwlRQLpn//k5lJ8cHmr7u86GErvlnIruhh8kSlX/GGPPvkKIM2GhssXjEt0JCySMYiaL1h7oWBcOmKxBGXJUQhMVsV6vpALf05iJ48pgYyUe6eccgoOHDiA5557LvnYwMAAXn31VQDA2WefTb5ux44daGlpyeE0i5jOEAQBy5pKdIk9ADhzZpnuMSP1nYIZDHVGDecAswhvjmygeGzwlHusTSMrwDzoSwWy1MKaTO4xjjvebbn5AKVCKErps3vdVFAgZApWwDrZA1nWrTyVfJQA2S/ppOYSsjXqzJmlusfMWjFQ3FBlE7jfX/64QUnu6Z/zGBR+THEDcW0EOZ57wPgUfgpxZdoIiQdLrTtdkD0/TO/vDZi6/qz1hDf1VPy5j62z6xJ7AHDmDD1X+E32obcSwzYAoKW88HFEunJP/7wnOS2XXQyi+OCgL64a3kS/dzDOHuBU6FiCetdCeLxRic/phJySe1NxAZlEyIjmr7322uT/X3PNNbj99ttxzjnnIBAIoL29nUzu7dmzB11dXVi6dGl+zriIIlS4uF2f3BsyKQmvJybpllkF1BCTtRTMJlq9skE/J4Azar1iVQPfHYgmCZkipamo3KPOmJoaNp1g1JbLwnQkY1Yb4mQP2KgBCGVWeurfVMXlHXq1ts/kD0tyg43PDfkK2PqDPD9WvmUDixve6U+Z5VMb9mDSsoE+p8ma3KPu78k8HCQfsGXND3k+kUkIkbh3WPfMZAKV3Ftcry+mT1Wc0Kj/rKzBY1o0EFwByMo9FvIVR7ijYjKpRXruGcQS/cEEYsQa2R8Ssd/L7i4CZLU3K/dVaL6gOCxSgP3rdCx4qxHNIZaa7t/dkUZGyb2TTjoJd911FxKJBJ5++mk88sgj6OnpQUVFBX75y1/CYtEf7g9/+AMA4KyzzsrLCRdRhBqVdgvO0ig0lrfoK3MUqA1NmU1ADWPCLlAAdQZBSCkTXJZyj57iNBwWsXvMf44cb2/guVfoabmFmHBFEUhwmkchtiyVGdMx5mVtTif7pK8g8WPetLQK1WZlzVMADWVWHN+QHrQdZzJgJbnBKoyLqruX47nnMQjWWNyw35dItvvyp+XSxx2PSerjxw+T+97OFdkq9ya7VUE+QCv3Jv/3ok14H9dgx6nN5vbRUwGCIOBrix1pj10+T18cokBxhd1CF4gU5IsrRAkYHBMzUAkvT3I4H1u5x4ozVo8VhFjbaVm5Rz9X6ORejLgRc0lEsTDdbR2KbbmTFxnT/Ne//nW89dZbuOmmm3D11Vfjtttuw5o1a7BixQry7ysqKnDdddcxW3aLKCJXPLRCHpgBAPOqrLiE8NejQFXcyqwCOfZeQT7l9L6YSAdwEb7/Ea+iuLpvjJCJhTWUkCBKbJ8MnjlqPlAIZQa1aZnuwRuFKrtg+P1Pl7YrV0TEDatduPSVYbzREyH/ZrJfQtoqfpVdwLePrz5CZ3Pk8LuP1CXVdsfW2XDebL3SmwKLG8YjudcfTECUJIYSgx+s8bjhnWSwxlF1swzSx0O5V5DkXpEftKByUZU2wTC5Ot2UGOG4hO+958HFK4fwxNjACdpzb5xPrAAIaT7YMx9tgFCoqQUTFN85vgqL6mR7h8YyCz7XWWHqdawOoGpOFr2u1GLaIsIIfWNrPjVR11i5JzKvXyW5Ryn7AH5bbqH5gjo8xZe5YrrsiVlgJfeaOS3nCqZjJ9BEQlYzvBcvXozFixeb+ts77rgjm7coogjTmOOw4f1PtmC3O47jGuzJKVZGyEqdkeGUKx76AgnG+Hp+6xXP1P2DkRj3tSFOtU3x5ygUCrFVLAZvesQYl0eVXUiqQsnXibJf4VTf1P9kozc5Fe2tPjq59/l/j2DNJ1pQS3oRSRCACf09ae+BOXlKPE02LKixY/PlrXB64jih0W66JZGl6uapnmbn6TuOS8BQSCR9E42VezxuiOKK+RVcNRtr6WRN4c0nClL84XjPTldQP6UoyfzA2wMkpOnBDwr+sCeA/9kmD0Rb1R/Fh5rspErv1vUenDu7lPSEliQJoiR7g05kaJV72sFD0wEOuwWvXdSMna4YFtTYTKvc2XEE+zsstQhoKrcwbRQyQW8wgWUwUnrT93V/MMFUnm5KxhL0+4Y4AzW8BY4lqM9Dff7c3yfvh5xUYMUSzeVWDIb4X850T4weaUyfHp0ipjSqSyw4qbnEdGIPyC65V1UioJpD2plgkDGpysg0nZqCqcAf4wd/8oQr+sD+AjNZYZQZ+seme/BGtXonJJjarE4HPn50V8Dwb/qCIv5vt/7vto/GcNIzA5jx517cv5medjoRoA3WptqU3ExQWypzQyZeY/Wl1LAlPjfMqLTmLUF1mKHAM1Lu8bmBbfcQl+TgiHX/mzWXzwXG2uLMUSz+6EGpMURIpvhhOn11313nSfv3A1v8TBuH77/n1T3mjYr4+MphNP+pF198c3TCmvOLkqRT7k1Xvii3ycP7MrGvoFTepQZcYbeYUz+ZwdBYkoVSsyl8wbr0/HGJ6VGtxAMsrgnEJaZ9ia/AsQR1L+Wa3KM+SyHUgJMJTOUep+VcwVRQNE9mFJN7RUxbsE3T2bdFiUVAk4mFzQxGwiJJrF6DahsPyvFYr/XF2Mo9X4EDuEIUr3mTH6cryOBNklDFaTdXMN0rlWrcvUEfsH3vPQ/2eRMIJ4Afb/RiIDgxp7do74HpGqxlC2arFYcbyq0CWTDKBn2M6yqpxMhiiVMClWx8kniK33yhyA/jAyowTogwyQ/T97sbCScgMm6Rld1h3WO/3O7HuwNRJCTgmQMhvN6j/5uJAG0Co8wKWKaJOjMfqCBMjkVJ4np3l1oFNJblR+mttMCSA5hyiiX43t++mMTkIV9MSg73KwQo9XGuncBFoYAerN/eTGK6GEscWUy45N5vf/tbnHnmmWhubsb111/P/duHH34YRx11FNra2vDVr34VkUiqxerQoUO46KKLMGPGDJx00kl48803C3zmRUw2ZCOnL7EKeZs4ORgyUmdkfsxwnP/ag744sxLnLXDrVWHarorKDC0oKb1Z5V6vKqngjoh4pTuELoZJ/3RDICbi370pjpEA7HTHjtwJcaAN2PLl7zNdQHFDucG03BJr/tQYrOSeskZn42ejcANrw+70sO9z3zi05VLINUAserLqQQVdCQncoqaCHpWi1BURsbIrxBziMtVgEQTmdHUK925KV3a/1DVBk3vFlty8IxCXuFxhtwh54woluUepzHwx2Wc7m0RLeOy2Zr2WF0uIUmHX2UIo9yhvweA4FLUmMiKM2nWTiRh400g0+d9xUcJrh8PYonqsiMJiwiX3WltbcfPNN+M//uM/uH/3+uuv4xe/+AWef/55bNmyBQcPHsRPf/rT5PNf+tKXsHTpUuzfvx933HEHrr76agwPDxf69IuYRKgk1CyiBH7FzQLMyJPvnqE6I4sALmJQbdvjiTNbawqt3KPNqHMk5GLwpgOt3AN3UIyCM18YREyU4I6IOO25AVz12ihOe3YQW0cnZhJrPLFmgL8xCcUlrBuIMJP244liW25uoJJ7JRZ+AqTUIuSNG/pZyb1ka23mx0xyAyNBsdPFvscLzQ0AyMRJrtX/4jR1PSh+kGCWH4aS/LDiuQF85vVRnPLs4LQI2qwCu71Ri1GiJaNCtQZLkoSNQ1Hs9x75xKh2v1RR5IqcEYxLfK6w5i+OUJJ7VMJLgiwWyFa5J0nsoRlOT5x7PxSSM6g1LNfkHqnyThS5goIZrrjzfS/2euQ9xeX/GsHl/xrBR14YwuNjw4mKKCwmXHLvkksuwUUXXYT6+nru3z3++OP4/Oc/j4ULF6K2tha33HILHnvsMQDA3r17sXnzZtx6660oLy/HpZdeikWLFuGFF14Yj49QxCQBZQwdjIt8rwyrgPnVWc2h0aGX5atk4JvHQyjBD/52u2NMX6VC+mRIjOphrp4Wk0VKf9gfx+92+vHBcGGDoIQokRuuhARUmVBmeGNy0PHbnX70BuUv1x+X8JON+hbVyYhckslv9uqHbyjXWigu4ZwXB3H+y8M46ZmBIx7sahMYxeReZqC+r7jITu5ZBNk0f35NnrghSK/FuRR+QknLBvr5XW52oqHQfqwA3WqVOz9MjuKPwg8bhwq7brB4GDDHD4G4hPcGo3h8bzB5jQbjEmlhMNVgtfCTe+rkwqp+/e/oUAXEX17lwtn/GMJJzwzgqX1HNtgt+u3lHzEOVwCyvc+CPMURPOUeIMcT2dQzJMhrMmu92ONhK/eAwsYT1KFzVu5RXDEBlXv+mIg/7Qngle5QQVufAfY+wwxXAMCLh8LYNBxN7p0lAF9b7crX6RXBwYRL7pnFzp070yb2Ll68GIODgxgdHcXOnTsxd+5cVFVVpT2/c+fOI3GqRUwiGMnpSy0COvMUwPUzpg15DEzTeUi15dKv5QVwvmjhfDJYPJ+ryTTddjWxqm1DoQSWPzeIm9d6cO4/hvBOPz2hNR/gdc+ZqbYBQHcggaf2hdIeozyFJiNyGQywmvjdFIXccwdD2DF2b3miRz7Y1QpHim25uSPAUWOUjhnGdRa68JOHtlzWa3kt5oVW7sVFepgHSzlg+rjEyydacm8knMBpY/xw3ktDWMWY4J0P8PnBXDjQHUjgqf3pCanXewp3zhMFVoO23IBqk7Oa+A2V667bH0/ya0ICrl91ZIPd4qTc3EGpHbnJPWv+4ghXmO25B8j7kWy9MkNx9mv3emLc9cRXwIm51GfNPbmnf2yicYUkSfj4ymF8/R03rnptFL8cm+ZdKEQZTShmY4mXu0LYPJK+r5hgX+mURX5WlyOAQCCA6urq5L+V//b5fLrnlOd7e3u5x3Q6nfk/0SOMqfiZ8ouKtH+5/CH4BjwAysm/PrhvL0r9FgBlOb/zIVcIVH49GJewc7cT3kApgMyk+75wFE6nE4OjdgB23fPbhiNgud/FJWD7nr2IisBfeuwQAHxmZgw1+sNkDLnLrEL3+M69B9Bcmv1q3z1oBVCa9tihviE4rX1ZH9MszN5bD+y3wxeTv8SEBPxsXT8eODZ/Cg1JSk0ilu2P9N8zACQCHlDXhBY9ff2IRO3QXpvK55UkYI3bAkkCTqsTCzIFuVAYiAhg3dsU1L9xr68M2u/kYE8/nIkE/rgt/V59vSdyRNfern4bgJLkvyN+D5zOyWFLMXE4K/0+GnR7ESgbBbX22yDC6XSiIk/c0OWmucEVTsDpdMIfypwbPMEwnE4nRtwloLZ+PG7wRuT3HY0Cj/XaUWaRcNXMOBx52kGGOfzQmgs/DOn5oat/CE5b4fnBLB7cb4dXxQ/3rBtA66L8JcsUfnA6nQhw+CEecMMMP/T19cMSs0F7/VH37SaPBaMxAWfUJ2AydziBkP49Bfw+xBJWsO6Rbc4DmFEmX6v7hvT3WP+IB07nENa40teIhHRk17w93vTzscSPLHdNNjidTpQK5QhqrouR7v1g3Wt93YfQVCIxn88E/X55XQ9Gy0Fdmzv2d2HQbYWZe1uLnXv3ocurX0MBec3e746S7wkAuw52o8Il4qleG/oiAj41I4728vxkdvwhai/WByfLJM4EesL6veGgxwencyTrY+YbG9wWbB5J3as/3ODBx8r683Z8dSwBAP6w/nsGgMDIAKhrQotWIYT+gQDUe1Egfb3b7rOgLyLg9LoEtDNmiusQG52dndznJ21yr7KyEj5fyrBW+e+qqirdcwDg9XrhcDi4xzT6siYbnE7nlPtMecfqnrR/irZSnL14Niyb+3RKghILcNRRnZgRE4HNuQcHI3ErZKGyHi3tHbDvHwWQSgJVlwjJYRssJCw2dHZ2wjHiBnoCuud9CX4mpqWtA9e87UrKqLslB546r5H/QUzAFRGBNfrvbFb7XMytyn4ZWo8AsMed9lhlXQM6O6sZr8gPMrm3Vq7vhfp3XjVqQ2dne87n8Ep3CNe97YII4KHT6vCJeeUYDieAtTTZtzXXAz0+8jk1yuuaYe3z6+Rfyuf97jo3fr1DvrY+OrsUobiEQ/4Ebj6uClcfVZnbhyowRHcMeG/Q9N+rf+Oo5ncEgOrGZnR2OlDfNQK4w8zXSpKE5w6G4IpI+PT8clQWONKtDHgBpH7rmY116OysKeh75gMTirM03GAtq8S5i+qAbfr7q8xuRWdnJ8r9cWD7QM5vzeKGkChg3vwFsO4YApCqiNeUCEnFNwuSrQSdnXNQ3jcKDIR0z/O4ISoJaOtYgGteGsKmsUq8y1aD336Eb59iFm4WP7TNRUcOasj3hSCwO10ZVVFbeH7IBP98vw+ASvXlsublHni1O4zrVo0iIQLf7QjjK6d1yF5wDH5ob24ADhsrjsvqm9EYjgAe9noHAI/u9OPbWz0AgOMa7JhbZcWGoRiuWlCB20+oIm1RJgoSogSsThcD1FRVQRoNg7Vna5zdjs46OYFiPTAMID1BW+KoQmdnPfr6IsD29EJLx/wFsKrGRb/TH8GWkRgubi/D7Hxl0Bno6Q0DW1IJjDpHBTo72wr6nlMFCl9VbeqHSzPJbOkxnWjb2o8uvz7h1Nkh73tnbOlDH8OCwSz8orznj6/V708AoLp5JqqFKNCdUnmZ4QsAmNE2D31DUWAXrS7lcUZ180w8MxrDAwfkfcgbrlJ8cHlrXtq+ha0DANK7kOqbW9E5P/tkqeCJAe+n7w0tpZV52avnCy9s9gFIrdFRScgLV+xxx/C5f49ivzeOby2twh3Lxvhxcz8A/fV7VNssYKdxsbjUUYXG5hJgnyftceWc/74/iC9tdkECsKDahg812bG6P4qPt5XhC/VDOOaoCbIXnISYdLU0BQsXLsS2bduS/966dSuam5tRX1+PhQsX4uDBg2kJvm3btmHhwoVH4lSLmMAo1VQK2hxWVNotOIaQzJeOtStU2S2YUUHfOmsvazb93l5Oq5MnKul8MmaaMOBVfDeylT6PRsQ0b7F/Ho7kZYouSzKfq6cSaYJ7hH0y1g9G8NS+YNJzxJ2H9oQdrhi+/54HT+8PJlunb1vngTsqwRuVcMs6NxKixJTRA+am5QLALes8OOijDyRJUjKxB8jXx6r+KLr8Cdz4rps5TKIvmMCd73nw31t9ObdP5IJM23JFVRuW1psISLU0GbW9/vgDH77wpgs3rnHjk/8sfCVYe18VW61yx4wKK1oqrJhFrMMKN8ystDIN6V+7qMn0e/G4wRsVda21ZszZk9yQ5XLe5Y8nE3sA8NT+UM4DkRSw2m+noufee4PRNH4YDufOrzvH+OGpfSl+uH29B66IBG9Mwv37S2R+4LXlcuxI1PjuOg9eJWwatFNXv702FdBtHonh+YNhHA4kcP9mH94folvAvVERP/3Aix9v9MoJ3yMEP3GNhBOSQVtu6rkghysoKxKX6odZ2RXCx1cO49b1Hpz+/GDSZ7NQ0A1fys+ch2mFhbXp8YKyHzihkVbLKXzB8t1759Jm0/ejOypClCTmWim35aY/ZiaWAOR9e7bbaV9MSpsY3R8S8WSe/CUL0ZZL0QK15xtP7PfG8cTeIA755ETmQB6GtQ2HE/jxRi9+uc2XXIse2OJLDki5f7MP+zzy+7GWHp51lRpP7w/hpjUe3ePKb/XV1a5kOnqvN44n9oVwOJDAb3YG8K6LjldCcQkPbPHh7vc9GJoAw+smKiZcci8ejyMcDiORSCCRSCAcDiMe1/uEXXXVVfjzn/+MXbt2we124/7778dnP/tZAMCCBQuwZMkS3HPPPQiHw3jxxRexfft2XHLJJeP9cYqY4Pjth9OVB989Xq5YHN9Yovtb9SANipRnV1pxdI0tL/5WnqioC0yayoxvV4Xgs/XYGCICje2cKYpmwQrelEU+EBPx+11+PLUvKFfNTWKiBW9/2xfER18axrVvu3DeP4bIz2J206ZgJJzAOS8O4aFtfnzpLRce3xuEKEnYr0rADYZE9AYTzO/5/DllppN7PBBDAJOISyA3b5Ik4ZJXhvHf2/y4830v7livJ/vxQqbJPeVaSogSqI4P5flSg3v+/s2pTe66wSh2cfzN8gHtPVA0Sc8cD62oTfv31xbLHr7HEwGbwg0WgR64tKjOhkV1efA3gJz4OxLcMEh4xDo9+Zn2yfJeVR4PxmV+eDJDfiCLP0eQH57eH8R5Lw3h2rddOPdFmh8qM7xXR8MJnPMPmR+ufduFx/bKCb69qkmsozEB3QE2P3x0dmnO/NDHmPBM4UeMAU3Xvu3CPZt8uG+zD194czSn88kFAYInQnF6WFXyNaqLjbrGlCRagHhuRLXv+sa7qU4Ed1TCozv1HRj5hH6y+oQLCyc8vn9iuir+wdNk7jihQR9HVNsFNI+t150Mz5uOahvaTSo2RUnujGEta14qljCZweV57hnBR2SG3s2T3zR1TkosIUkS/r4/iEd3+jMa6kH9KbUOjBd2uWM4/flBXLfKhTOeH8QhX5xcYzPhQ0mS8MlXR3DfZh/ueM+LW9bKa80TGo/t3+6UVZ6s3z5XrlB+F148ce8+/b0DADevdeMHG7x4cKsfnxqHQvlkxYRbxe+77z60trbiwQcfxFNPPYXW1lbcd9996O7uxqxZs9Dd3Q0AOPfcc/H1r38dF198MZYsWYI5c+bg1ltvTR7n97//PT744APMnTsXd999N/70pz+hsTH39sIiphYuaivDT0+uwUVtZfjNh+uwrEleUKiK2+UdKT+GNqKV1G6RJ/C2OXIvfVLVthYT1bZIgj8RzwgjRHJv22h6ImIwlMDrPWG5BdQkYow/VQj5qtdGcNMaD65924Xvva9P/nwwHMXvd/nR7U8PJkkT3CNYbbvm7VT7wi53HM8c0Le/NZRmtuw+tNWfVkG84z2vbkMOAIcDCTJILrUC319WjSqGCa5WvcqD0bAST0T//h8Mx9KSAI/uKmywwkOmUz+VzR3rmlJ+B6rLlldJ7mMMTMgXtNdHRTFgyxifWVCBO0+sxkVtZfjz2fXJSbjHNxhwA7H+l1gFlNsEtJTn/juBuLJsAAAgAElEQVS4I2JW3JBK7mX3vpTCTMsNPYEE/nU4nLHqinVOyjl/5rVR3LTGgy+/7cLt7+n5YdMYP3Tp+GFiFX++9FaKH3Z74vg7xQ8mErVq/HK7P+0z3fGehwyaejj8cOeJNUx+MFus7MkguUftHURJwisqReAbvZGcB25lC4onggl+ck89dIbiZ+U3ChDHVt9b2iT6uoHCDivRcluxEJQ5FtXb8X9n1uHjbWX44YeqccUYH5xAiAQum1eebMFmxQp2C9CeQRzBmq4OyEIB7bbNLA9FEvoOIrOghjDt0RSDwnEJr/eEk0oxs6A6VBSu+PFGH/7rLRe+vdaDT7wyrBsSeNgfx//uCmCDZjI5PZzvyHHFXe97k+/vjUlpijo1Mhl2td0VxxYVZ/9hD62kVNYjqhj0q9NrmVxh9po1M2xlJEq/x1+dqXPeMhrDQV9+CoxTDRPOc+/WW29NS9Kp0dOT7oFzww034IYbbiD/tr29HS+99FLez6+IqQWrRcD1ixy4flG6H+MygpQ/rfJzoKYFlYwRdnuVFbtzVDTI4+szV2cAcjUk23Ypo+TeQV8c57w4hJGIiOZyC964uBmzKk0kHZnKPTlZuKo/RbS/2h7Aj0+qSXryvNsfwcWvDCMhAVV2LzZ+qiVZeYwTbTLqttxwXMJdGzxYPxjFFR0Vut85/Vwk/MUZgCcq4QtHV6IuwyQcBSp4ozb+PKwZSN+EjEZEsl2g259AFZFleuuSZhxTa8cII+D+5pIq3LPJ2IsPMFa+BYidIKuVIC5K+N9dAXT5E/ivYyoxL0+TRnmg2q24fx+T0AL2b6YERtTvMRoRme2ShY5ZteejNSouwhh2i4BvLa3SPX5ik54bPjEvldyjqtpJbnDYMBDKbZiONyZlxQ1G03KNwOKGK+bL/719NIYLXh6CNyZhVoUV73yiGbUm11AePwyHE3hLNX301zsC+OnJKX5YMxDBRStlfnDYvNh4eQuak/ygP6a6QKHmh091VOArx1YyveAiCQl/dQbhjooF5YdMW5G1/OCKSAgR63C3P0Ge85sXN2NhnT2tNVSNry9xmOIH1oRnClTQTPkJB+MS7Ba5vWvjsMzhy4j7L9+geM4o0E9ry6WUe0qXgoFyT4tCc4W2nbo4WT07XDavApfNS/d8O44oBH2uUxVHEFwhALAKQHsGXtT9nMQ6qfQ2mdwLJ3JQ7hFJbHWRNyFKOO+lIWwdjaHEAjxxbgPOnmVuGBWVdFISfvdvSa1VG4Zj2DAcw4fG1gxXRMQZLwzCFZEgAHj2/AacOVN+T+pzavd9j+7044m9QSxrKsHdH6pmFk0lScI/usLYOhrDp+aV4+jazFX7r2isD545ECLP0RMVTfOs2USYktzTijIeO6ceF7aVMwvXn15QkdaKzYLXRIUxJunXIW2iFkj9Ri8dCmF1fwQXtpXjjBnGwz6mOorl/CKKIHBcgx3HqHw0rj6qIk3KTpGy3apU43JPUshtuemPtZiU0suEnN37UhV1dXLv3k2+ZJJoMCTiwS3mkkKsCnwkIZEb4VFVIuoHG7zJDa5vrIKlgG67Sj342N4gfr0jgI3DMdy63oONQ+zA+vb1Hty0xoMfbPDislflit9QKIF1AxFDxRoL+7x6MjVjZKzGCNEPSn1nXf6Ejvzl61jeWLDG19eb3BjERIkMTNSgkmAs346fb/HhlnUe/HK7H+e/PDQuXnyZtln4x353VmCXbLUijqtskKgNSZ6sypgoKvcKh+UtpZijqlB/bbEjLalO3WfK021VuWdZvVlyQ1SUA6psO41IblBZNvxskzfpFdgTTODh7X7d3zPPjcMPvHsLSOcHf1zCfZvU/MAv/jyu4ofb13uwYZjdLn/Heg9uXCO3BF06pggZDiewNhd+IIqAmXqsjRKJIZof4rrveUm9HQvr8sMP6pYxI8UdxRNu4nMH4hKeORDCNW+78MiOAD760lBGScRsQRWBMilsUZ9PeYz6bXjJvUI7D+rbcovJvXyhttSCC9tSCavlLSU4SZWcpixaSqyZdwDxWuKpWKLZZLUvlEMs4Y9JuqJiIC4lk8lK8guQuenr77i1h2CCSu6xiiKbR1J7/j/tCcA11l0iAfjKqpSSmmzLVd3T20Zj+PZamSMe3RnAH3ez/QP/tj+Ez/97FPdu8uHsF4cwGk4gHJewdiDC9KU2QiBOe6ZmwhejJhX1Q2Ncr/2ezxlLvpZaBbLjxyxXZKI2VINal2OihDd7w/jcv0fxyI4ALn5lGDvzYCU12VHc8RdRBAGbRcAT5zbghkUO3HliNe45Jd1/iZIlK/k+ljT5oRW1WFpvroLjjUo6Vdp4VNuo1qsdrnjS1+GxvemE9qc95losWRuESEIiA4G9qqBn7WB6Qu7Vw6mKllHb1Y1r0jcMdxItv4AcjPxO1S66aSSGVw+HcdIzAzj/5WGc+cIQ2U5jBKr9MpTh70MRMhU8UMGbOgddw/DJMEvI/hgdaKsRjEsYCCbwclcIA2MbTuqzipKEn36QCsIHQyJWdulN2vONbNtyWco9XsA2GlY+v/51LKVSvlAM2AqHcpuAv5/XgOuOrcSPTqrG909Mn7xaRRV+kso9mhv+cna96ZYWT1TMmhsiYn65QV34efFQ+v2biXk6kx8Y56v2k9Mq11Z2q/lBf0x1G+K3NPzwfaLlVz6OlGYnsGU0hpXdMj987OVhfOSFoYzXFoAOyiOJzMzhSX4gXi8Xf9IfU1+qLB8ls/zQo+I6oyJQMC7BFxOxsiuE/WO/JRWkBuMibld5tMYl4FcZJI2zBfVbGv2+fpNtuVSSkKWqBzLz1MoGxbbcwuJ/VtTiluOrcMvxVfjjWfVpymCq00LdAUThmoWVuGxuedpjPZyENxVLNJpuy81e6e2NiaQXseI3vLovvd38sMmkvSTRg+NYBYXDqmnFWq5QtzMbteX+clu6kOFWjnf0DatTSUOlQHHmi4P42MvDOPmZAZ2dRS7gDd/SYoDgG4pfh8Oi/D1rliX15VpNXLvVdgEWE8uHLyqSRW8tQnEJr3SHkteMh1gng3EJP9yQ7uFqRj041VFM7hVRBANzq2z40ck1+NbSKt2Gh9d6RfnxAcCKllLTfjpewiej2axyL65v2zILKoALJSTTFR8WeAM1qIrbXkLxpkC9OSaDN05gsao/ins3eXUb5o3DekXfDavdyUm3ezxxPLlP30JlBJZXWyYTiF2Ejx1lNt7tT+jIuES1uWJJ9+szuCaptls1drjjWP7cID77+ihOfnYAB7xxvNuv/26p38jpKXy1LdOKoXKtsa6plI8SW11EBdqFNmrWXnfFabn5xVG1dvzslFrcsLgqmbhTUMMr/DC44dSWkgy4Qe+DlBk3mPpTHSh10UBIZAZVmbSX8vlB//heju2FOgmTqefeuwNR3EPwwwcEP3xttTu5Njs9cTy+N/NJkKxzyYQfqMTQF9506R6T+UFT/FHzAyu5Z/K6VCvqjBJh3piEjzw/iM+8Porlzw3g3f4I1g3ov+NATEK/xoNu7WBhPegAOgFnpNxTnpckWuHOKwTx/IsLbuFQbMstKBrKrLjthGrcdkK1bp2mlHt2lYUDhbNnluqKObzBRlQsUWYVTA12kwdqGP4ZCV9UIosUySRelpdZQgKoW4LFN92qdYnlFQfQsURUTCX9XETHzTfeccGlWX/DhMLu22s92OWWfyN3VMI9m+iBQtkgE66gEqjfIBSTw2GRTOxZBH48YbMITAW4Gr6YZGoS8fkvDeGq10ax4rlBrOwKkcr6YFzSPf56b+GFAhMdE85zr4giJgOoqoXdQLlXYRdM+dMB2U/LBXJty6Vf6I6KpidsUWC2XYl02ybVzqpA7eWRjQnuTz7woaPahss7Ut4nq4kElPa7eGxvAF88ppI8piRJ5IaDlWP1RiU0mLAXYVW3drj030+XP64P3lSJh2q7AAH6jVGdyclXpz03iIRBtU1dkfREJZzw9wHy725Zq696ZtiNlhWMkpOsv2e25Y5d137iuEoyhFJxZHoemULro1RRVGOMG7JR7lXYZG7YyGkLVZAbN2Q/LZfHDVRyMaPkHqctl3qOzw+pvzdqy6Xw0w986Kiy4QqVx+6qPj0/aJNqf3UGcc1C2tOVxQ+sM/FGJTSVM57UgPo5KWUIrexW8UOJrLrQHs8sP/yjK4wLXh5CXakFX15I86QayrT3SAK4cOUw+Tc/JRQY2e5tMgFVfDFO7sknFknQv2vKwkH/AajWagXjbeFQVO6NH2jlnvz/rLbcCpsFSzQdQK92s5MZnqiISk3CxW4RUFdigZeSwKkQyaELyBsTQTjKkO33mYClamYViNTKPer7VsD6nMG4hOoSgUwM/nFPECVWAfedmursWk9Y/2iPrFW5p/0tgytYoLxKWaCSe9puLEBec7Q+jiWaIibFC1ZB7hByG1xX177twmITXWzK8I+EBHzmdXp6OmUNVeDt9aRAUblXRBFZgPbKkB87qtZG+hFU2AR0mBwaIJvgpj9mWp2RU1suvSi7CfUYkE5aLx4KYfFT/Vj+7IDO247F5yzlnjp4037T6g1Dpso9Bd/RJJdW9RmrAawMo/WVXSG0P9aHmX/uNTyGAiOfjI1D8vTH7UQSj4Vuf0KX1FHzr9UioIa4bs0qMwJxWkWTDagNRbZeJBQGggn8arsfr/ekb6KMAjQtfDm05Q6PBf/U9V1o5V4xYDtyIIctjXHDIsaGttwqoMOkgbo3lt20XCD/fqwAmJNxtUHYPw6FsORvMj9oJxWy+YG+f9T8oI3X1H+e7TT1W9alqxlW95vhB/rxV7vDaH+sD7P+3Gd4DAVGhuPK9PjtGbR3HQ4kdGoJNT9YhNz4AZDb3l7uCuPSV0dMv4YHKmmR7d6Ggi8m4tGdfjyzP5hWSKOUh0bvqqj1WIqUYEJiqvpYiXNgHJJ7mvMtFoLGD6Ryb2whqbRbML9av65X2gWcNTN9YACvDZ6KJWyCufs6lMO0XFdEJO8ZM5PUt4/GcMbzg1j0ZD+e0tg7sCer08WcQ6oJ6o4MlXtAai9VybgvHt2Zbk1khitY2O2O4UPPDKDhD+ZjCSPl3mF/HL/f5cfGoWhaotMI2gKalmfrSvXfh80i6BLJLOSrNXkVIczIJ0dMVhSVe0UUkQWoCpCizqiwWXBGayle60lf5CttAuaZNFT3RPTTcitsAhw2wXDiZzgh6aYENpdbMBgyJlWWsbNRtS0mSvjmO+6kmuG29R688vGm5PO8tisjz70qu8D0lci07UqBVnVBteVqwfKSuOM9T0bVM4Dvk/F2XwSfeHU44019VJS9AtXQtgzWluqraqxNy3jDrOeKEUJxCWe8MJi83n/z4brkpOtMk3tJzz1WwMZpyx3lKPe09/BBXxwvd4VxfIMdp7XmPulL56NUbLUaN9DKPfn/G8usOKbWlmzRUSAIgulp0e6IpGvVa8xA1a3llUJxg7oIExclfPNddzKJces6D/55kYofeMo9YiFUD6Jw2AXSugBg8IPqXqWUzIDeCmGDCX5gFX+y4gcO367qi+DSLPghRvGDVa/GcGnkNhNt7ch0DWdBkiR84pXhZEvXTnccty+T/TN9GU5VB1IcwNp/iJLM0eS0XJ7nnkYt742KeHJfEE1lVlw6t4w53dkstPxUtHAYP1AdQGr6OH9OGX61PT15VGkTMNthw9E1NuzmtOMq8ET1sYSi3DMCpdxrKbdgICe+kI/Hu8ru3uBJDtu48V03Lmwrg2Psu2LFEtEE3QbcFxThj4lw2C1pNgQKQnEJ5TaB2ZWi3M+8+0I5PgBd4SoT/GKrH/u8me2DebHESDiB054bhDcmkapsHrRe59rvroZoy7UIQGICqOZiory+57o2TmYUlXtFFJEFSOWe6m46c6Y+QLdZBMwzqc7wEdU2u4Xtm6ZGOK4nZLPtwEMsQjaoth3yxdM2qFpi4AVvFCEf8KUIjldto/bR6s0zrwqtfEeBmGjKi43i9rgoZUzGAD94u2WtO+tq/d/3p1c5tYRcR1w/E2Uvn0lVUZIkvHAwhEe2+3XTE5/aF0xLVnxNbW6c6UANTisVoGq14qgxKOWRWhkyEk7gjOcHcdt6Dy5cOaxTG2YDrYKzqNwbP5DKPVWS/YwZdPLWbOFH6/FjE+RgzYzXTZjwUMqdG6TkebBwOJBIUyetH4qmKaV4xR+qtWu/L558vYPTakWpTgJxUfVa9kkrnBWKS6aSc1biNBKixPXDYoE3Uf076/LID9pWK4ofJliU0BdMZDRkYnV/BP+91Yfd7vTE5jZXPM2r6b7NqfaubJTVyprOm5wcitNDqXjTctX0IUkSLn5lGN9e68F/vjmKezfnbhxfVHkfOVCtnjZVQuKCOfrefGVPe9Ysc0VAX5SOJah7XYtQXEJMym8sQQ1F0OKfh1PCCH9cSuusYbXlhhmxBJCKJ2LE8yOcwWfK+/PeFwB2qjpszCQ+WcjGt5UXS/xquz+Z/MuUMwy5gtGWW+hhcWbB49DpgAlG20UUMTnAU+4BwCWaaVZzxvwz5ppM7r3VF9GphewWkya4ROvVbJOEzFqXWeoMhfcp1YJ6k8try6WCt2A8RdRU8KYEZyzlntJCxgveFHUgryVGjT2eOB7Y4sPbqo1GJmPo1eC9TqvqyQT7fVqfjPTnKUK2TJDq1uFAwtQELQB4ZEcAV78xilvXe3DZq8NpyTKtykb9VWc+UIM9FAOQN5QvHgqRao2BsTZj6jl1gPfIjkDaeX3r3VRL4OaRaFbtC1rlXrHVavxAKffUSfbPLahIe07xnjHLDSs1rYoK75gJyqlJ3Wa5gRXbKNyQqeJHfV8w+UGkbRvCiZQysIr43Dx+CCdSaz5PtexM8oO5ooPTE8eDW3x4qzfFD5lMMlSDxw+U36pZaAtRJZqfni7+TKy1IyYCgyY5+5/dYVy0chh3vu/FhS8Po1vVotflMzeUxSyUJACvc2D9YBRvERYggyGZ+6jrVZ1U2DQSw2aV+lI9cX6/N461AxGIJjlUQbEt98jBSrSDqJMjp7aUpP+9qp32nFkmTJsh/77aa85mEUxNwaZsHPIVS2Rylan3R6xbM5qQwMobKuIEKvGkiBJYrZzKmsG7r3e4UvfksEl7mf/Z6sMTe4MZ369a8LiC5+1nBB1X6Npyaa5gCTnGG/nqBJqsKCb3iigiC1SRU65S/93msOEalan09cfKRtu1pRbSq8AMbBZ6KtZyzQaAktKzCHlmhbklwEi5R5Gm2iSaRZx/2x9iVnqUwRmUMEMhWhbR7zaRINs+Rsi8qrkagyERP9jgxSWvDGOtSz4plhehESglyCFfHMufpQdQZAtTyr0JwgKBuJRs2TCCuqq42xPH71S+J7y4LNu2XNbG7nAggc//mzb67RszJCY991THe0fj0dI1pmD84QYPPvLCEE5/fhD3Z6DQGA0ndJ+z2Go1fqAUdOp4+fjGElzZIRd/BADXHSvzxOxKK7nWGUF5DaUYWNaY7vEXITyUWNwwI0NuKOVcY9SGX630ZgUET+0LMp9TfOmoAFlJtLBud6WAwlsNMuWH4bCIuzd4cemrKfWtGX8pClRSsMsfx2n55gcTyj2WHcWRhFmV99MHUjwxEhFxx3spr11e5202rb8BA39WALjyNdqLMCrK50cPX0o91s343C8cDOHkZwbwsZeHmcbzFLxRUacELnLFkYVadW+3CLj3lJrkv//fUZVJYcFpLSW6hItZ2Cwgs2vajiPKxmE2Y9BHiQWmEobZrInqYihL5f2vnghzWJKibqPmPChxCktwq8QSvOTetjGukCTJtFjge+97cd0qF+4lhgZlAiqWiCQkXPHPYezJQjXOgtkuoHz5cueKw4H8ffbJiAkS1hVRxOSCg6huavv77z2lBm9e3IR1lzXjK4tSU/TMGqerUW4VYBEEXNKerghc0Vqim6r1hTddOoKZ7aDf06zE3mWgUNO2AQLpwRtL0r7HE8fT+2gpukJa1Fsrn4/VnpMkZM4mfetYBZzVPsDDa8Py95nt5C/KMP076zzYmYNqj4KptqsJtJdXKyt42KCZKvrQNn/yv1nXRCguoTtDwlcSzO8Qpr1G6AvKagzSc88geEyIEn6+JfWZfrTRa0rV+OONXnQ83p9WNRcAcsBPEYWBkXIPkH0gX7+oCe9/sgX/0Skn96wWAe2MdZoHRWlzrqZN6xNzy3VDmL78tku3ZrG4waxCw2VCuUcluNXFH1bAts+bwN/2s/hBCdjYbY6UwTqAZIsmL2BTPJ+y4YdnD4QA5MAPxOu+u86DHQXmh1pGq9VEg9nA7al9obR/P38wnNyLUNdkTJSHXmTTSq2s6VuzNIrvDSSyHr50x3ueZLLy1e6wbqAZhecPhrDoqX7dhO5iW+6RhVZJee2xDqy/rBlvXtyEny9PJfoq7Rac2pKdP2+lTcACwuP14vZ0NeCvdwSwfTT9XphVSfOFzSKg1URByCiWoKBW0vLaY29b7yYfV4ollJBAiSVYAoRdJrhC6a7wRPV+50Z47qC8RpntWtGCiiV+td2Pf/VkP9iDgta/mxVLLKybGKMcMrH5mYooJveKKCILUEadWtIRBAHHN5bg6Np09YRZ43Q1Gsak+Op235oSAf+zoo40vNYapLMCtdoSC+n7oYXRtFwqOEsP3tjHZpGQEuBQZD6alNLTx9zljjEn0yl4e0wxZbbtSo29AQFDoQRuWUtvJozgjUrY5Y5h62gM92zy4mMvDeEVYjJgrtAqgSjPRqsg4K4Tq/P+3tmAJ6XvCyZw8xo3Lnx5SPfcaERMBuysa+LPewJM430W/DEJd7/vyeq3iSRkfzRSjWHQ9kUFeUYtfoOhBB7coq8Cz62yTmtj4fEGtZ5ql2hBEHBiUwnm16RzgVnfPTUobmgqs+Cnp9ToEm5DYVG3JjJV3SaTe4oSw0bsJpWAiVr/05V77OOr/ZfUUIo/ZKuVCTWGJEncgE2xXxjKYor3ttEYhsMJ3VR2s/BGxSQ/3LvJiwteHsLLXUeOH37woYnBDwp4gZs/JuLO9zy4eKWeJwDgtcNsVaU/JuHN3gi2ZJGg88dEPH8whG9n+Zv3BUXawkF1EVP5h7goJdXeCsxM7PzhBi9pU9HOUGYVMT6g9rtH1dpxfGOJjsfPJry9zaCxzIoL28qSvCQA+OvZ9WQssV6TKK4rEcjWbZsAzDAxtV2JJailOTGWXNdCPeCGt3V6lckVnEKQQSxhRrm3YSgKf0zMKpbY5Y4jmpCy9s/0RkV0+ePYOhrDn/YEcNVrI7h7gzerY/Fgpi3XIgi4/YSJwRXTvS13YqRYiyhiCoAKyCmYVUSokQzg2svw2Dn12DQSw0VtZeiotnHboYze02oR0Fphhc+gUm2kQKA4TR28UUa2RlAMUXnKDFa1bbc7jkiC33b1wXAMQ6GEaRm9GhYBuOyfI1mPc394ux8Pb/cb/2GOMKPcswnA9YscCCYk7HTF8MWjK7HfF8dNa7ILUnIBL2j7whujukEtajg9cRxdayevCUmS8Osdxt/37Epr2qbgoD+Bf+QQVPcGRdKvj5d0BugNfvtf+/Dz5TX4r2McxCuAfd44WTU+b7Y5b54i8gPKw5KnNlCD1fLEQ0OZ/JrPd1bAYROwxxPHZfPKMaPCijITh2NxQ5lVQFOZxVC55k4qrImEdFREQ5mV5MYRE7YNPCiKhWz4YZc7hqjI9hEEgM0jMQyGEqbbctWwWYDLXh3JWsX1yI4AHtkRMP7DHGGm1cpmAa471oFAXMIOVwxfOLoSB30JvNodQn9ITPOAGy90cwK376zz4K9OtjH9Xq+819G2owKyUvsREzwBALMqrOgJps5jMCzie+9lz5l9wQTaieR+OCEn8GwWAX4iW02pwL//vhf7vHH84rRasrATE6Xk96DGCY12NJUXk3tHEpnkh46qzS6Ery+1oMwm4I2Lm/DcwRCWt5TivNlleIahklbDbhHQUm5JG3oHyPYurWaSe5xEW0SUSI9PlwkLBx54QgEjlfceTxyiQSEoKspTzM0MPKTwnXVu/N/uzIdpAMB7QzGc8PQAl8vyAbNcsbylBA+fXotXusM4c2YpOqpsuHGNW3e9FBrF5F4RRRSRF1CtqRSySu6NLaSCIODCtnJc2JZSaZhpo2gpt8Aq6IMZmwC0llvgNNiTGvlk8AIsgN12xYMSvHGl9IzD7nbHuFPrFPy7N5JVcm+rzwpg/IOaTKEbX094RVoEoNQi4DZVxe0sAHMqbUyPoEKBRcjhuMRN7AGpTSOVSNg8EtMNG6GwqN6edg7ZJm8V9AYS5Lpg1GrF2uDfsd6LK+dXkAN9WNfxBXOKyb0jDbOFH1bLEw9qbvhkR/qwDjP+WSw+slkEzKiwGif3FLNy4pr1RiU0lJnhB8PT1EEp/lDvO2wwAXG3J871RlPwek8kq7bc94cmPjcA8rqvBqvVymIRcKtGkfHFYyqxbiCC818eLug5UuAFbuqBJhSU65VK7vUHE3jT4PUKHHYB7Q4rDo0VpEQJOgVdJuhhcAUgF4NqSgT4CH8tqi0PAP64J4jPLKggWzdZCeuPFbli3GG38NVoPGQTSzhsAsrGYoalDSVY2pDy7C4zEUvYxwQB2mSNTRAww0Ri2B2Rp5VTibZoArAI/C6g7ApBispb/9yIQSwRjEvo9ie4yT0AeK0novMsNItsE3sKxmOGhd7Cge5QEAQBn+usxOc6U57z/764GfMe6yv4OapRbMstoogi8gLzAZyeAKtLBO7kPkW5R8GMcq/UKqC5nKq0COak9KxpuWP/TyozTLZdscAzwVWCN1a1rT8kJjfdPPxmhz851XQqQiulryaSQqyWzTNmlOK4Bjv5XKHACtrM/EZK0EZdqz8n2lUptJZbyPskW/QFE3lT7gGyH89WhlJmmBio4LAJWNGa3YaziPzBrBqDCtaMhh7xuMFMsFZXauG0WZkwSOcoMfmAbqsAACAASURBVDychLsZT1YekvzAbculjzsYEnGAMy1VwVTnB7vmcqOLP+xr6ENNJThNM9BrPMAK3CRJMvy9lOuV5InNPtOJZquQmnSdD/QF2QkEpRjkI7JAVMJPwf/uotWfrEJQMbk3/qBaYc0im0F59Ty+MHEuNgsYsQRMee7FJXn/Q91n4QSd9EvnCsO30IHXlpsqBPH9V42KQX/bH8RO1+Qo6mQDs9NyKdSVWvD5zgryuUJhuiv3ism9IorIE3JJ7jUyAiwFvClUZjYHspRe/742k1J6j4FXGUWaPMP0Rs4GQ0HSU4k4trJw8yqebxAVeG3wsnE4pjPdnkowo9xjodwm4OULGnHDIkdWFWIz+Mbi9BbTZw6E8OHnB3UDJEwl98auF0qR8eIhc621VkHA4rr8BWy9wQRjoEbqHCkfZV7yj0oWAsAQkUH65tIq3TVQxPjDrKqb4obWCv4UXV6wZo4bZGW3FrYxhYYRPBF2Ai9lraB/HU+N0WSGH2JsflDaNnkCWYoftGqETSMxPDmV+UGjxqAUwTxYLQKePb8R3z6uCnOrrFjRWpLVxGcjfGVRZdq/t4zG8OHnB/GNd1xpv78rIhqqoBTPL6obgeXZRcFiEfKe3GPtIRXfPaoFl0r4KWAlKilvsPPnlGFpHj9PEeZgpgDDAqsw08YZzMQtBuUQS1gFc3wByPceda0zk3ucWMIUV5iIJXiNPusGo2nelwB0YgxvVMJPPsht8u1Ehl0XS1BCAfbr/3tFLe49pQbHZtlKboQvL0zniMOBBE5/fhDXvjWatt+eLigm94ooIk8wm9ybQxBvQ5kFlZzBFrkq92wWoIUgXquQmU+GFkpiwshTSUvIJzYabyK9MRGiRE+fOugzrrb9uyc9obOw1oaDn50xrarT2glX1QQh81Bpt+BHJ9dg25Wt+NkpNcYvyBBXztdX87aMxnD/Zh9uW+/BHes9+IszgP6gMTl7ku1Wxvch04OyAGoMcgKi6qL2U5OmOVIv7bAcBVo1xsfbynDTUtqfr4jxRS5+rA2lFr6qm1P4MeIGpY2G4gBbBtzAWqeVlkFauZe6xrX8sKzJWA3mjcrtXRQ1HRpT5fH44XUNPxxdY8OBz87AhW3TiR/S/12dQfFHQalVwO3LqrHp8la8dEETPq6yDMkXruyogPYW2DIawx/3BHHd2y78cIMHj2z3m2qLVfYyZnhiDscDM+9cEaALQYCBco+TwWbR/ZCGQ0qtwJ/Oqi8OXjoCMLN/Z0EQBLIww/Nu5fGFueQezQt2i7mBGoBciKUEAdGERCrzeIUgU1yh+LMSfKDEEiyVNwCsHYjoiqp7rmrF3RNs0FAhoS0E2Sz6a4WXRLMIAq491oF3L2vBGxc35f38Lmgr0yV6t43G8NT+EG5ak93gw8mMYnKviCLyBO3ixwLtVZB9W64Zzz27RUAzcQy5Ldd4GQjEaTJWkOk0RDNBoy9KEz0AHBwL3niEvLo/3aOtpsQCQRDwlUUTM+HxrSX5Py8zbblmYaZCmgmayy1YUMOu4j2yI4BfbvfjhtVu/Gij8fQvJclgNPxlRoUF8xkTqy3jFLDFxJTa1UecL8/na5ChYtQm9y6ZW14M1iYIqEmyFKgJtTWlFjg4920uhR/lsNS9bd6ygb1Oe0y0zgJ6fphhojXeFxOZyqQDPmM1xjuTjB++WRB+MFZjZIpjCqDMmFdtY05vfvZgCD/f4set6z249m2X4bGSyT0T/bencywNbAKwJI9c0ctR7ikFICqR5+F8Dlabr5Yrru6szCnJVET2qM3xnqP2/7x9Hrct10QsYbMITL4wrdyLiqSKLpyQ6OnnkUSyk0PLNdV2fuwEpFrXycRhRIQnylf8bhiOpb1WAFBhE/DVCcoVp7fm3yrBzGVq5EuowEznVqaYW2VjJrWf3BfCYb+xDcdUQjG5V0QRWeKB5bVp/77zRHNVHCrgDiUkVHIiwIZSNmma8Ze1W+gF1SaAlNhToNodJcg+N7RyL8WG2qoX1X6mhTdGbwAAObknSlJGRsTKJoiV2DnSmFuV//PStmTOrbKiVRU4H5+Bp16jmdGbDCyq03+2+WOTnqnKsxZ7DKY5A3KrhzcqGd4PbQ4bWhgJbZtFwFGchGOmGAzT03KBlHqPCth4Q15Yyr0hTdKvEBuoIsxBywXfWlJl6nVUgB0TJa5lA0+JYTQISVH2Uve2zA3G11AwLiU9jbRQ2qGotmS1GiMrfojSLVwAcMiv8IN5Lz+FHzoKsA7nA+2cVrtsob3e5lRa04p92bRpLszB1oB6v6YyC2pKLKasIczyBEDvZ9RoKLVwP79VENDmsIKzNcsI7qiUvF+0SCr3iPssG67QtuXyCgRFFBY/OTm9I+KeDDskKOuFbPnCrI0DK5Yw61fsiohkoi2SoFtnw4lU4kgba5RZBdL/TQ3eZHUAOOCNc7lC+1SFTYAgCLBZhIJZ1uSCNocNJrUmpkHZu3xcpXIvtfKLIWrkEktQMYvdInc98H6Ll7rMWfNMFRRX9CKKyBKfnl+OK+eXY47Diq8sqsQZM7I3rg/HJW5bLq/axlLyKCi1ypJo6hh2C/04BZZBqVqFpMZ2VxwDQfk1WvWS2eCNNWU3nAAGQmJGwZuy4eH5Fx5JtHFaKbJFleaasloEPHBaLWZVWDGvyoqfZrCRNHudqHH2zFJ8a4kD3yMS30qSNV+bI3dUNFTtAUC7w8pM8FoFoMlkstsMXBGR6bfmj8lthVSrFTUcQwHrftdOQCwm944cvnB0JS5pL8MchxXfPq4KJ5iwIWAhJ24wmPSqJLSoY9gs5tfKbgY3KKoiKmDb4WbzA0ulpYY3KjL5IZIA+oLG/mtqTHh+qMo/Pzgoflhei9mVMj9kY8WwMAvl3kdnl+I/j6rAw2fU6Z5L8kSe+NE91s5tlPhur7LinFnsPZ3VIu+rGrPM7lH5lz7G2h4Yu5C9VCGIxxUMewetMrwpj0OkisgMK1pL8I3Fsq/x5R3l+GyGgwcotR3f4od9vZpRb5ZbBTIZbLUIsFsEU639g6EEqdBjee4BstJalCSdOqzcRp+PGkrxiXpPADjkT5C2Eiyok6dGicUjgTaHFWfkeZCalisA4I5l1Vhcb0dTmQX3nlJr2vbHTLeZFufNKsVV88vxh7Pqdc/Nq7JxE62ntZTgy8dOTJVloTAhS5Qulws33HAD3njjDdTX1+POO+/EFVdcofu7yy+/HGvWrEn+OxqNorOzE++++y4AYMmSJRgaGoLVKv/gJ598Mp599tnx+RBFTHlU2i347Yf1C40Z1JdaMKraXC6qt3MnBvICDp4vDJCq1FHVEqsA1JlckFlV8YhIK/cA4Ogn+3HjUodOmVE35iPFGxzgjYrcVuAD3riu7eqERjs+GKYnVimEXG4TUGETSAn5F46uyHksfbZoc9jwk5NrcNt6T96OSakyL2wrx4VZ+CJR7eQ8nNFagmfObwQArB/UG5Wrg7YNjN8sE7ijxgEbIH/PvORetkmxhlILXr+4Ccc/PZA6pwhfuRdJ0ENhqOEYCpjKPW3AlkN1tIjcUFtqwZ/ObsjLsebX2OCPs+8PHjccbaBCTXEDHazVmgxcnAxuSAVVjPN7sh/fXOLQJfdqSyyosgtcPzFvjN0ODMjqbq1tgxl+KLMJTG46svwgJ9u+uy6P/EC00V3QVo4LcvDN68hQGd9absFT58k8MUqse/PHruE5eSoCeaISvDHaI1KNNocNnTU2zHFY0U14+SnKmMZyC3qCmU9m3HplKy5aOYR93tRrexlJcl5bLjUcQ4FZf9ZclDRF5AaLIODuk2pw90nZeRovrrPrLAZ4bao8vuAp/hQ0lFnIPYvy0roSC7zUBCUVDvkStOeeyO68uPK1EXxkRilWaFpOK2wCV40IpBTkMcZpUco9Hleok1OsxOKK1hIMBEXs9Y5/O2hLuRXfP7Ea5/xjKG/HbCViiYV1dqy+tDlv78HD3z4qc4RETKCbO1b4ms1Qt18wjXzWFUy8lDOAm2++GSUlJdizZw8effRR3HTTTdi5c6fu755++mn09PQk/3fyySfj0ksvTfubJ554Ivl8MbFXxETBg6elt/R+Y4kj64Eal8wtRzVX2SEvfKSUPqMAjia6SEIipyEq+MVWP7p96QRXYTNWDP67N4JzOeR0wBdHXLPQ82Th6o0LtcFZWGvTtVrnE0YbkNkOK65ZWIkf5tGk16wHihnMrrRmNOmqUuX7UkG0nKeUe/mpMbkjomGrFSArYNjJPQGlVnPVZy3OnlWKNocV6ld6YxIzQdEXSOBnm2gvQX6rlf5mEyUpzeMSKLZaTVb8t4Ybrl3ogCNLP9bPdlZw2waVNZjVZmVWlcDiBkVpxBso8tA2f3IAhoIKm2CooHuzN4Jz/zHIfF7mh/THzPID9bmPqjmy/DCn0oYvHVOJH56UR34ogGLLZhHS2rWMoFbTjAdPiBLIZJ0WbQ4rBEHAebPoz2Ids1fJxot2bpUVMyqsumucldzrDyawsiuEbaP6+4znzxqMS6TJvVbtV1R5T17csNgBteDu/lNr+EpvzjpTW2rBqc18v7aGMgvJOcqtayae6PIn6PbbOL9g81ZfBC8cSm+vNKPc88clnP3iIDMJf8AX1yUseVxRaRBLAMBz5zcWdA/Gy8fXl1lwYlMJ/kio3LIFVQjKBf95VGYKVQWUrZXiDcxS7jXmsRtnsmDCreiBQAAvvPACbr/9djgcDixfvhwf+9jH8OSTT3Jfd+jQIaxZswaf/vSnx+lMiygie1zcXoafL6/B5R3l+ONZ9TiuoQQOjucej5Cr7LJi6EbGZMxGgwCu1CqY8trY46YrUOE4W7kHyJvpHZrXlluNq20A0M9pOdnl1hMyT4puFLwVegDB8pYS1JXSxz+5qQSlVrmt4Wsm/bnMwIxnllkIgoC/nNOAT88vx9UmiFmdj6Ak/cowjXy15XqiomEbIiC35bLUJRbOgAEj1JdaYBEE1Gp+4z5GwPbwdj9+sdVPPmfGR2lVXwQ/2uDF+sEIXBExreJdXSIUDdInKT7XWYEfnVSNyzvK8bfzGjC3ypaWKNeCSogoaC634rWLmrPjBotg2uydxQ3KBGueApvihzITARsgt96ysMulV2OY5QfqvS8tMD+c0lLCXHc+1GRHmU32ePra4jzyQ54DNgUPLK/FF4+uxJUdxgrAgKr4QSWi2x2KKiN/57rXhDdf+5gahNWaqyyv2STGlL2Pdh/Sy0g+vDsQxef+PUo+x+MKQOaLfZ44fvKBF88eCEKSJJ0yPN/DsooYP8xx2PD0eQ341Lxy/OBD1fjPoyu5/t1Wg5/6iXMbcNsJVeS+rMImoMJmIcUESoHfDGcc8scZnnv8WAKALsFdYTUuBAHARk53yC63XuV9bJ2duV83EgqcNbMUdouArgIOcWB131TZBZw1U16zLp1bjs8syC6JpkW+C0F3fagG1x9biU/Ny326upLcY6m7p+P6NuHacvfu3Qur1YoFCxYkH1uyZAlWr17Nfd0TTzyB5cuXY+7cuWmPX3PNNRBFEUuXLsUPfvADLFmyhHkMp9OZ07lPREzFzzRV8GEr8OGZAGKA0wlE/HYAtDdT1/69hsf7TDWwv6UEzw2k39Yl0QCcThd8YQFA+kLqdbvgdA6iylqGUIK/AG4fCoKqB+zZfxCDozbmuVMY6u1GWaIEQPYb9uf2esfavVLnVOY+jBpbGTxxPSmHvW44nbISsFws1b236B2B0zkAID9kqIXbF8BZdSKe6U//nk6tTeBbczxwOlPj2q0oRwK5BZKVVgm9B/fldAwKN8+Q/985VIo1Lvk7LLVIiIjp5zvkDcDplAOS4Sig/V4TAwfhHAasXiuA3P1BoiLwZRPTEsXhwxgMSKi3l2M0ln7O7lH5GqiU9NcHACyrTuCC5jh+vFd/vlLABadzCFVCGVyqa/KwPwYQv+VrPfpWZQW93jBYtbfRSAJ/e38frt1aCgkC7t/iw4+PjkD9HdZaEpN27Z+s551PnF8KnD8TQGgETicQD5aAtV0z+r7KIHPD5oYSvD6Sfgxb2AencxQBv54b3CPDOLS/H2WWcoRF/lq0fZjmhn6PvAYMjLC5jcJwHvjh2X3eMeVe6rxK3YdRZy+DK0bwgy/FD2UJ/f0v+QrLDy5fAB+pE/F0n54fvjk7BKcz1Y5rF8oRk3Ljh3KLhP6D+9Cf01HYuL5J/n8hZMeTfezfPipqr+H071cc7YMzISIR0F+j2eI/36QTZWpYPQNwOvswKw7YhHLENd93OBSE0+mENcy+tn++MIKbduq5ojQRhtPphC2Sfl93+2iueLOXzRV9HK4AgLd3HsLtu0sRSMjH3begH4PBkrT38fYehDN/HXzTChOBr2YD+O4s+b8P7AM8w+w9VWS4F04Db+LLKgHbTCt+4Ew/RrVVva9Iv0+HAxE4nU7YY2yuUnDAHYVcJ0m/1rt6+8cUgOb3g97RYSAOANlPiF0/GEE0LEK95o8O9mNRhQ2rIwQHxcKp7yGgv/9LYnLMNb+0FH3BwhRQzq5w4Rmkq4pnloq4ZX4UA4f2QTGHSRDnlw3CQ4fhDGZgTGgCXxwTFjYmbPhNF//343GEPTAMp3MAUSLOAIDg0GE4Q/k99yONzs5O7vMTLrkXCARQXZ3edlBdXQ2/n1Y4KHjiiSdw8803pz326KOP4rjjjoMkSfj1r3+NT33qU1i/fj1qa+nWCqMva7LB6XROuc80lTHb7wV6fLrHr+woR2fnLHPHcHmAgfR7pb2pBp2dtZgZE4H3+9Kea2yoR2dnNRq3DWAwyq8yHQjRG8jWOe0o8/mBvpQX0cJaG3Yy1BwAcHRHO9q8Pqx1h4w+EhPdYaJ1av48HH1oFOuHorrnZjc3oLNTVj3M7hnFes17L5zTgs6OCnzF5cavtgcyOhebAEMPn0RJOe4+ow4vPzMApXD+6fnl+A3h2/igFMDX30kl+z6zoAKP72V7PZVaoauEtlbaCnr/P9AYw/WrXBgOi/jeidW6xJpoL0NnZxsAoEOU0LK1HwNjqrPjG+xYcox8boG6KLDLfGTRVGbBPafUYDgs4q4NXtI7kYcVi+ajxCrgqD1DWDuYfp20NDais7MKc7pGsMWnn671z8vmoNufwI/3DuieO2ZWMzo7K9G8exBd4VSVWAmqMoFHtEKeRa2HBAH/N1gNCalzv1uzCZ9RXYbOzjkZv++RRpGzaMwYcQMD+jXpmmMqTXPDzAEXMJK+hsxrkdf/ykAC2JSe5mlpbkJnpwMNG/sNPcUOBGluiNvkNaB80JUZP8xrxxyfD3Blzw89LH7oGtXd9wAwu0n+LgBgTu8o1jH44asuDx7ezt+PamEVAANBCuK2Mtx1ej3+oeKHKzvK8duPEPyAAG5YnQE/EMWXQvODgh/MSmBglQu7XDH81zGV+MVWv87PUH0ep6rW5fpSCy4+vgNlNgEtURH4IH3/woMA4PcfqUNfSMTvd/qx35eZL97JR7Whc2zy7/KDQ1il8TWrdlSis7MNR4V9QI/eXuHVCxtxSkspfrK/T2eZ0N5Qhc7ONrSNuoGh1H2dDVe4OVwBAK/4ahFIpLjsR5rClFUAli1cAEsBValTFROVr7orwsCuEd3jc6us+OSyDlO/9QJ7CHCmJ8FbHKWpfcXqnrTn/JIVnZ2dmD3oAob5vqRuovgOALVNLXJyb3dqbTPiivaZzXKLb1f2XqQSBHzgTU/CzZ45A8fboljt0q/1jVUVyb3tgpgf6E5/77mNcsx1jT2E1W8YFxKywWdP6sAvugeTnn7zq61475Mzdb/tTU0xPPVsyr7CiCtYOPmYedxhLLng1jYRXatc2DgcxRUdFVjVH8HmkXSlpfo+u7BrBC+PTb+tsAn4r5PmorbUgvmShNINvbpYaFnnXKYf31TFhNMqVlZWwudLT3B4vV44HOxJJ2vWrMHg4KDOb+/UU09FeXk5KioqcOONN6KmpiZtAEcRRUwkUL5KNyxy6Pz5eKC8wpQWEKq1SzEyr8lh4lOEmHC1rIlfhSm3mp/SmwnsFvo7ANJNcCkpvUJctxxXjc93VmBFawn+cnY9tl3Rgr+eXY81n2gmtXQCgIGrZ+LahZXcc/NERcxx2PDoR+qxrNGO8+eU4fZltH/SFR0V+I/OCrQ7rLj+WHnyJg81RCsENUwjn1hYZ8eblzRj25Wt+PR8fbVM3W5ltQh4aEUd5lVZsbDWhvtOTV3TmbZbfWlhJT7ZUYFrj3Vk3NK7uN6OkrF+qk5i2IDSakXJ+BtKLbBZBLRU0Nft0gY5EMzHtE3FAJqFdwfSA01tId6sj2YRkwPUdLk7T6zGj042b8JeRayLSksh1YaqPFLDaE0yA2VarrbVypAfTHjuZQOz/EDZNijf0S3HV+Hqo2R++PPZ9dh+ZSv+enY91l7WnByyoIYAYPDqmbjuWD4/eKMSZjts+J0JfvjUvAp8fowfrjPBD1U2/XqSTz9WHloqrHju/EbsumoGvn18NdcPDAB+dkoNFtXZ0O6w4qEVtclpoP+fvTuPj6K+/wf+mr2TzUUSQiBcouEUxQsR76teoNaCtnx7/bzqWaul7ZdvrUe1WqVqK61Vv63aetN+VbzrjQqiIIJcQkDAEI7cyebYe35/bGZ3ZvYzs7vZTbKbvJ6PRx+VvTLZzMxnPu95f97vZDsxKuZNyMNFE/Jx7bQCTCpJLXOl2CFp6rKeOTr++020LFfpul4pGC8OK+3PscI46w+ILKNkYG9wETXUmFRsw6tnlyf9ty42mUuIKPthOtceXkH97sPK7MLzqiLZZbmpMh8rYj9P9LOVc8KcsS78zxGFmFXhwG1HFWHP90fimdNL8dm3K3CIQWmY/5xbjsdOju8armeRJDx1eilOqHTg6OF2LDl+mPBvO6nEjjuOLsK4AivOGePCwsPMyzpUCcYFu6Vvu8iXOC149owybP3uSNw5s1hYxkft1qOKcGS5HaPdVtx3XEl0n7NIUnSJrtpQbBiUdaHMQw45BMFgEDt27MDBBx8MANi4cSOmTJli+J5nn30Wc+bMMQ0AApGaUaJOK0TZQDSBu+3oItjMRjadQkEAz6x2UWvP5Cuddu6R4J72sSPL7XjaZLVCMh2uesNmkQwnAZoiuKLgTc9jJU4LlpygHVyVuz4zKxz4VJf1UeKUYLVIuOWoIpQ4Lbh3XXz2JRC7+Jk7Lg9zx5kvL8qzSfizahs2txjXC7lmmhtv1friOuP11+RNkWeVNJ1hx+suXs4a48JZYyrj3pfMfnDSSCcK7RIWHJKP81TfXbI1wQBgVL4Fd6mCISeMdOLJGu0dzNiETdQZLPL7GNU4UyZs6RxLmZJqZ2PKbqLLlhsTXKTrFYnGhp59VVSfUSnEn8oxpqec8/TB50TjQ6RIeubPXzbJbHwwn7Ap21PssODB47XjQ5U7ck46tsKBT3SB92JHZHy4+cgiFDssuMdofOj5vueMy8OcJMYH9Ri1xWR8uHqqG2/s9KBR93hf3/wxclipXVOSQP9dzyh3YMWFI4TvdVkBk+awOLTUjso8Cy4Yn4cFqlpTqQYcFs8q0RwTZ4x24ZY12uy8UE+NLtFYkW+TMLZACe5ZsalFm3k0s6dpQV9OmJOlrxFLuS9fcK6/f3ZJStlLieYSBTYp2sVZLZ3rH38ovlvuMKcFEwpthl1n83rqAGaa3WQukag+qzJWWC0SfjmjCL+cEXtOqZV3zlgXlmyMzwosdVlwTIUDnoCMG1a2xj2vNrnEjlfPGZ7wd7l+emG0lncoLKPYIaFNcFPg6OF2TCy24xldZt+IPGuf1pvVm1wS3wFabVKJHe/NFXfpjey32kHCJZhbD3YDP7LouN1uzJ07F3fddRc6OzuxatUqvPHGG4aNMrq7u/HSSy9hwYIFmsdra2uxatUq+P1+eL1ePPjgg2hqasKsWbP649cgSpno3JlKYA8Q32kyK/isZFYYTeCSmdfds86Dl3drlzBV5lkx0iDDCVAKpqc+uZhV4YBZnwC7BYadgxNl7iVTGFvUUl35rAK7Bf9zhHEnw0SZfWamlNhwycGxCd9otxULDyvEM6eX4nfHFAvvsmaymUYyHj5JO+H9eZLBh2QuGl4+uxxPn16mCewBqU1MNl8yEieNjC1JOmVkfF2Xtp5sw3LBd3dkuXG2UYFNimYEZkNwLxu2gTIncZuYxAoFJ3PzGz/mmRjJjA1NvjD++KUHL+3Sjg8VeVZhhoAi2YZLerMqHDC7jo+MD+LPVY8Pop+difFhkcn48JMp5jenzUwuseG7uvHh54cV4OnTSnHXzGJh5l5/jw+KW4/WZpvefWzy2aeJmgS9O2c4/v2tcvxgohtW1bVTKjc76n84ChfrMtGnCLrEKzf5RFneh5fZo9duouXY0/vxRlCizD6OFYOPaBVQYYJsKD3hKiDVvm40LqQzl/jThg78/SttwMtpkTCt1DgomUy3XJFhTgnThhl/rtlcIlFDjWS2RzRWKJ9nkST8aJIbMw0y3M8waPKTDOVGk/IblDgk/HBiPh45aRheOXu48Jq6v8eKn00vgEVVauCuFFYoDMEkPaGsy9wDgPvuuw/XXnstqqurUVpaivvuuw9TpkzBypUrMX/+fNTVxdb6v/baaygqKsJJJ52k+YyOjg7cdNNN2LVrF5xOJ6ZPn45///vfKC3NXGtookwKZWAGJ7rbVipqQdejtacWjFGQ5L+q8/H4VvP6DO8Lij27bBLGF9qwr0t898Vl7d2AXJFnwewRjrj6Nwq7RRIuUQW0HVtFFyDJbM8F4/Nw97p2Tabi0QmWmAHA2AJrWl2rJEnCIyeV4nczQwiGI4OtOih2WJkdn+u6gfV3ZsacsS7cNbMYK/b7MHdcHo4sT7+IbyIVSf6OokCCqFNkU09aiGjCZhbcU3ffzYpsjDSyrSj76LMZekM0UTHbV9sSZHV/v9qNx7Ymrk162+fxYe9ajQAAIABJREFU9chcVgnji6yGtfzybL0r21DusmB2pRMf7hMvRYyMD+KxTjM+CH7nZI7r88fn4Xdf6MaHisTjw5gCKxZUpzc+PHxSKe40GB8musPY4NGe7/qqU24i00vt+PvJw/B/O7txXIUD81LolphnldBmUl/OKPiXyljoEHyGJEnIt0ma+q7KMSm6EXSEauwTbZHyMzhWUF/IFwT3Ul3WLszcU+2vxQ4JewSnf6OgXzLjRZMvjCbdqdtpk3BQoUlwr5dzCadFwjlj8rCpRZxJbUtyLiEaH5O5ETSzwoFxBVbs7ogNFgcVWjXnhM5g/KTQbZOw8PD0OqZfMaUA3z0kH62+MCrzrbCrboRML3UA0P6dUk0ySdeYAhvum+rD2x0lOKzUjssnJ58Y4UpwA2ioyMqz+rBhw/DMM89g79692LhxI+bPnw8AmD17tiawBwDz5s3Dxo0b47I/lGDg3r17sXPnTrz88ss44ogj+u13IEpVJrIzhHUyTAYa5Vp1mMEgtvDwIjx4fPI1/xQOi3HmRZ5VgkXqXZ0Mp1XC2QYt4IFIYwujixj1gCtKFrMnMYAdVGTDQycMw7SCECYW2/C9Q/Lx+2PNv59ih4SPL6iI1uBJR7nLisr8+BT5n0yNz/qo6Oe7bVaLhGumFeDp08vw3UPyU0rjN7pDmsgcQa2picU21P9wFM7quTPqtEaWpIj89FDt96bUVhLtmzNUEzZ9/azfHBXLyDHLhDDLZjUjuhNvhjX3BpdwBsqJiM6LZpMQf0/0wmjyf9vRRbg3hawrNbPxwWWN1M7p1YTNKuFsg4wIQKmjlHh8EM0PEmWNAcD4Qhv+esKwnuVNkWy63yfIOiiwRcaHZG9UmDEaH747Kn5Jm+gGRn/5zoR8PHN6Ga6fXqjJsEvk8LLe3TA6d6x4n6j9/khcNy0yBkgAFs8y/ls9ostMv6xnwik6ho4oiwV0v68L2v5CNTE3GyvGF/Zuf+BYQaK6lonqmOmJzpPq1TapZu6dVuXE0jPKDGvNGXGajBVA7+uzOqwSzjY4LwCA3WQuoR6bepu5Z7NI+MeppTh1lBMHFVpx1hgXnjytTHPuFjWLW33RCMwa0fvMPUWh3YIxBba4ec+3x8fPrw7q5bkoHSeUhvHM6WX47yOKhDdcjExOsb7qYMWzOlGWyMTFdqI6GXcco10WpNwBMhqoC+wSfjjRjb8lUeBVzSwzT1n+lGozBCAyICtLWvRsUuQOu1ER3DJVBmM6d6u/MyEfT8zw4bOLRuCvJw5LuKzlrNGulO+apmpyiR0X6gblY5LIGMkWRsE3APidyeT4rNEuHDdC+3teOtkNh1XCs6eX4v25w7HmohHRQJ/eTYcV4pjhkf1pzlgXTq/qCe4J9t1xqsYfV00twMFFkX9/e3yeZpmE0YXmeWNduOig3mXnpFo/kUutBpdRvThX6omWZan3c302gLJMVLSkUer5vCunFuC+41IP8LmsxhMg5c57pscHa6LxQbU9RhkbybhoQj7emVOBzy4agYdPKkVpgnVCZ41xpfXzkjE+X8ZFugy5mTk0PijMljX/v0nG59aJJfa4INsVk90otFtw58xifHxBBT67qAJXmCyNnjPWhe8dkg8Jkdp+l/e8VlTva7oqCHne2DycMioyPkwvteNq1Y0ho/N0RZ4Ftx3Vu8B5ymMFM/cGHVHmXkGKdelEpy110PDWo7TH4i9nKHMJ8fnVaZXwrTEuvHBWWUrb4bSKr8cU+TYJTquU8vzJaZVw6DDjQFCk5p7RXCL2s0TjarLzixnlDrx4Vjm+mFeJ588ow6G6scshuPGRiWsBMy6bhLt119wnCkrYZKtrDy3QZEunsqR3MMnKZblEQ9F5Y/NQ7GiNFjr92fTUa/CI7s6pgw0/qHbjw70+fFrvxwXj86I1yIwGI2fP4JLqwOkwmbwpFx6jC6ywSuKaNEacFsnwgli5A2U0UVJvzymjnCh1WtDcsyz5xxN7vyRK72fTC/DHDbG6IT9LsfB9b/1xdgm6gmFsbgniJ1PcqC7OnTtYF47PQ11nCCv3+zBnXB7sFglP1XTi8DIHLp1knJIvSRLuO64Ec95oRLMvHFne1rP82SJJOMJkKS0QCWq/dd5w+MPazJzppXbNkokrprg1d1THF9rw2bdHoDMoxwVujfbPKrfVNJvSbgECBum7lfkWbI9f3WiIS60Glx9Uu3Hn2thyT/3EqrfUgYkrp7ix6oAPXzYHsOCQ/OiyetGNH6c1ViuzN53onFZJc7NFu02x4J5NimWXJ/W5FuPjT/lVDccH1ftOHOlEmdOCpp7x4UcZHB9uOqwA938ZGx9SbYzSW/cfV4LOQBibWoK4coo75Q6y2WBGuQMPnVCCl3Z1Y9YIJw4rtWPJxg5Uua242aCzsOI3RxbhkwM+7GgPodAeyTJX6CfVIpIk4a8nDsMfZ5fEZXFedFAeXtgZqSt5RLkdk1Sd2F02CS9+qwyegIwCu6TpaGk2Vgzvp7GimDeCBh2LJOHkkU4s7ylPcNwIR8pNBUQrL9SnzmOGO3DNNDee3NaFw8tiSyeNa+4p40XqQTizTDilc+1BhTY0eI2bMMRvT+TY1C+3V9hMsrzVGYySJOG0UU6811OeaGqJLWM16m49uggL3m2O/vuPJjfBM+knU93Y6Qnitd1enFblxLwJmRv/+tr4Qhv+eVopntzWicNKHdEM66GGwT2iLOGySXjtnOF4aFMHRhdYcdP01C/6RXfs1BeiJU4L/vWt8rjXGGXuKfOvVCdwkcw98XuUzAy7RUJlnnHdJRGHFRhmcDdNmbyJ7rZZJe2SZadVwr/PLMMDGzyozLPi1wkmBqm4emoB1jUFsKk5gMunuDHV5O5gJpU4LVh6ZvzfNhfYLBJumF6IG1T7/HeTrFE4dZgdn11Ugc0tQcwc3ruLWH2cwSJJePWccjy8uRPDXRZcOTX+AsFqcGfXKHNvtNtqemE7bZgd65rEXS9HpZy5x7ojg0mJ04LXzhmOv23pwMQSO647NPUbP4mywyryrMLOe6IAhHpM6U3GudmETcnstlkkjHJb8U1HKuODyc2fnsmqqKGGRdKOgU6rhH9/qwwPfOnBiAyPDz+ZUoC1jZHx4dLJ7qQCS5lQ4rTg+RwdH9QWVLuxoDp2Pj5jtPHSOrUR+Va8P7cC65sCmF5q7/VyVNHy7AePL8HEYhu6gzKunlYQFxgxyhgttEvCAHZVvvmNoKnD7FifsbGCwb3B6G8nD8O96z2QZe1S8HSoSwdIkoS7ZpbgrpnagJPRcaVMB1LtbOu0SqbzD2WTxhdZ8VlDap8LRDJXu4LxY4xZzT39ddyfTxjWc/NNxqIjCjPWWfaMKhd+NDEfr3/jxYkjnZg/Ifn6pOmwSBLunVWCe3O0/+jccXmYm6Dj/GDH4B5RFjm01I6HTkxtCaza6AIbppfasaE5cuH3nSSLVRtd4CmDVKr125wm3Q7VXQlHuS1xwT19ZoPmc00y96LBPYOlyfoB98jhDjx5WmpLBJIxIt+Kl87K/UlULil3WXHSyMwuVxhTYDNdEmzEaNlEldtqOqGcYhLcS7X4PTP3Bp+jhztw9PDeNwQ7olybjZrsHW3RvqQuAdib2p7mwb3Y41WC4N7Cwwrxhy/FRdCdVskwsG1280fpUKh2RLkD/+T4MKgUOSx9ssSswG7Bf5ssGTYiSRKq3Nqi+oCS5W18zjcL7qU+VvBG0GA0PM+KxbPSy/S6fLIbf/sq0lxhbIE1rgSKSJFdEq7ISaZmqYjZXALQZu7p/ebIItyxVpzGqmxPiVNCnaBnoN1i3GFYP3aNclvTmrcZcVgl/On4YfjT8Rn/aBrkGNwjGmT+dWYZHtzoQb7NghuSXNormqCpE6BSLVhrNnlTZxeOzLcC0F6k3nxkEQ4vc+BH7zdDz2GNpNE7LIBftyzFbFmu2cUBUSZV5FlRXWxDTZu2iH2V2yrMrAUiTWbMihanWkeJRdJJzyJJeOWccvxlYwfKXBZcf2hy2RyisUGdHdvrZblGwT3Vx40U7Pf/c2QhppfZheOD0yIhzxrJxPXpkjE4PlA2ml3pxO7t2ujCaLcVRXbxfgxElv4ZKbRLKLBJ6EhyPTtvBJGRO48pxog8Cxq8YVw7rSDuBoiIJEmoyLNgX5f2Aj2VpghqLqt553Rl+BEF9y4YH6nJfO4bjXHPKcuEzcr82CziYykbulwTmeEeSjTIVOZbcdfMEtx8ZJGwwYbIGLc1Wn9PMVKVgZRKRzsgUvsoucy9+MmbRZJwwfi8aM0nzedaJUiSOHsvuuxKlJkxgJ0BaejRH0uAeTaG2y5hnODiVDEqxS67nLCRyNgCG+6ZVYJfzijSnIfNTBtmj1s6OkK1H4s6tCfitJqND7HHRUsMlfHh6OHx44OjpxagaPJlj2buxT/H8YEGitFYIUkShhsEzqeaLOV2WaWUbu5wWS4Zcdkk/GJGEe6dVWJ6faInqpOsviYpSqFzr8MSeb1ouMq3SdEVOaKbow6rhNmVTlwlKKuilGIxXAnU8/PsgkPQKKOPKFvwrE5EkCQJT59eqkm713eXS4XT5G6bS3UHz6w+TJUg8KeMw6LJm81k8pZqEV+idIiWr4zMj9TcE10Wum2Spgi73giTJVqiz+rtXXIiPatFwitnl+NwVQdQ9djQm/pCZuODOug40qQzoHB8UNVR0rNZjG/+cHyggSIK7in7vdGS90nFNuQZnOMdVnFw2wizvCnTFh5eiCtUZR9Or3JqbuQbNaoQcfXc0BdleqvnEgcVxV8/KQ0BRWOFkrlndKwomd5BQeOaTNXUI+orXJZLRACAQrsFr55djrf2eFFgT682TbLLco+tcBg+d1S5A6/s9mqed0TrZIgyMyLPie6qJSomT5RJp41yajoaTiq2RYMLpaounAq3XcLhZXZNvUy1IocFbpuEziSWWjFrjzJtmNOCd+YMx39qvSh3WTBrRHp1y5wW4zpK+Vbj8UGdyHRUuQPLdunGB4vZ+BD5/wJBCkiyGe5EmVbltmJyiQ1ftUbKOFglYGLPjZ7hefFlS4DI8XjtoQX4w/r42pMuk6YyIhwvKNMkScLi40rwnQl5aPKGcaau6U1KmXs940GZ04ID3drrJvV8QdTYyd3zc44qj7/ZGr0RZBjci/x/IJxCu3aiLMGzOhFFWS0Szhmbl3Rgb2yBOLNCqVUhum5UZ2bMrHBospxuPSpWlPqYitQGZOVzRXVBHCkuKyZKR6nLipuPLIJVitTTU3fbFGVjFNgiDV/enxvfrRSIBDWSnbCVsFMu9QG7RcKccXkpBfaMxge7JTIxE606dGlu8NhxfKV6fIg1uEl9fIg8Jsq6YHyDBtIdxxRHAx43HVaIsp4Do0IQsJAQuda5+cgiiC5rnClm7nFZLvWVWSOcOG9cXtxKAlHmXoFNEjZ3UbLzRJne6rmEJEn4marG+EUH5aGgJ0I3Q1Dix9Nz59Vo/1fGoYAgc48o2zFzj4iSou9SePvRRbhsshsXv92ElQf8ca+XJAnlLgv26grrqjMzJEnCS2eV47Xd3ajIt+KEytjEcUZZ/IDcYTIgHyJIy1fYeP1K/eyG6YX4QXU+HFYpepEJRLIxtrRqm23k90zsbBYJ4wut2OXRVlF39NRR2tMpqK6uw2VW1N/UXRUBYNlZZajMt6LKbcX33mnCR/u144MSYCt3WeP26XzdhO2Fb0XGh+F5Vs1Np8MF44MyYRMFN8zGBztv/tAAOnO0C5suqUQwrL22Ed0IyrdJ0RuY3zkoD//6ulvzvNOSfMDOaUXStTeJMuUXMwrxnbeaov+eO86FB2aX4PGvOvG7L7TZqEpgUNS4Sb80/dajinB8pRPekIxzxsSyBfMFE4Ave7pNi46Vqnxr9D36rr9EuYCzACJKypVT3Tii5w7YOWNcuGpqAQrsFmFTDEWpaEDWXUw6rRIumpCvCewBgFuwVErJkBfVVJo8jJM3yi6lLqsmsAcAlYLmGG51kxlBHUqXVUq6Lhjrh1F/++n0gmgHz/kTIpnfk0rsKLBbTOvmiYJw+gmbMj7os8lFE7bo+CD43MkmHUZ584cGWqHdErffirqku+3mY4VZSRS9cmfytVyJMuXUUU7Mm5AHINL5+a6ZxSh3WYV185QphGifztfNJSRJwpmjXZg7Li9aBkWhzwoc0XPsiJalm80liHIB92AiSkpFnhXvzhmOQDiyjEnJvhhp0hRDVAfDlcKd4oWHF2rqypwzNnI3Tjx5M+4gZ5a1QdSfIvupNttCM2EzaBRwVLkdH+z1Jfz8mRXp1UMjStXYAhs+uqACQVk7NgDmTZOGCzKTUhkffjmjEPeui40P5/ZyfKguNn6OaKBMEuyz7gQNZ1w2CUcJOkmLiJa2E/U1iyThbyeXYsnxMpzWWCmdgwQdeZWSOqKblqmMFf97cinmvx3LFrxiSqThh2ismKS6ETSrwoFV9bHMc1EDHKJsw/uVRJQ0iyTBaZU0kzez4J5o6VS+QZc3kZ8eWoDvHZKPw0rtWDyrODoJS5SZ8dujYzXOih0S5h+cl/TPJOpLUwV3hQtUqUPCbAyLhFOrXHGPi5zMi08aAFZL/NgA9GJ8SGHCdv2hBVjQMz7ce2xxNBgiHB9Ux90dx8TGhyKHhEs4PlAWmiYYK5xW88C5wyLh+EonkrnMOmUUxwoaOHmqJeYAML7QuAO6aKww6hgtckaVE4uOKMTUYTb8ZIob8ydEOr4nuhF0m2ouAWjnFkTZiuksRJSWWbq7v0Wq9PfZI5z444YOzfOp1Hgpcljw1xOHxT0u+oQJquy86w4tgNsuYUd7EP9vklu4hItoIEwbZh7QEC3FclqBmcOTy7IQBQ+JBoq+4626m/nsEU7cD934kMKErdBuwUOC8UFUheFg1fhw7bQCuG0WbG8P4McT3cISEEQDrUxQ1mR/V6xGZZUoc88qodBuwcj8+HqWegzuUTYRlWko6BkvjhM0cvKn0MlWkiT8akYRfjVDG5wT/cwpquDerBFOPH9GGT7Y68WZo12YIei8S5RteEVDRGk5crhDc5F4i6oz6LEj4gfC7mD6FWpFHUHVdfUskoTLJhfgrpklXHJFWWW0YELW4o81nREtP5EkCQ6rhLPGaLP3jtMdX7NHOITdookGyoxyB05Tjw9HmY8PnRkYH4oFdZT048Olk924a2YJJpos1yXKNq3+2PEhLuEQ+f8fT3JrHtffhAWA8YJlkEQDRZIk/HJGYfTfFx8c63gryrBTmmKkQ/S5E3X1Wc8a48Ldx5bgtCRXTxANNJ7ZiSht/zqzDG/VejE8z6Kp+SWaZDlSyMwwcuZoF9w2KToR/PlhBWl/JlF/0C9bBIDdnlj3XLNi6L88vBDv7PEiJEcy9J44pRRnvd6AXZ4QnFbg7mOL+2SbidKx9MwyvLXHi3KXdnwoFGTMZaLG/xlVThTYJHT0jA83cXygHDXabZyBVyEYK5TQ32WT3fjfLR040B1GkV3Cn08owc2r2/FmrRcAsOT4kr7aZKJeWzSjECdWOtEdlHF6lTZbT38sVBenH8LIs0k4tsKBT3vq6p1Q6RDOW4hyCYN7RJQ2u0XCeePEdYt+c2QR7ljbHv33OWPSv/tVYLfglbPL8fCWDowvtOFn0zl5o9xxzhgX3uiZZAHADyfGsiwONmn+ctRwBzZdXIlNLQHMqnDAbbdg+fkVWF3vx9RhdtPO1UQDxWaRcO5Y8fhw61FFuP3z2Phw7pj069+57Ra8ck45Ht7cgXEcHyiHXXdoAf7707bov6+YHBsrrIL150pgYpjTgs+/MwKfHPBjRpkdw/OseOq0UqzY70e5y4JppcxYpewjSVJcZ3TFX08chrlvNkb/rb5uSscTp5Zi8ToPJAn4+WGFid9AlOUY3COiPnXNtAI0+ULY2BzE96vzhe3ue+PI4Q48Orw0I59F1J9+e0wRVh7woc0v4+Aiq2a57fhCG04b5cR7PZ1xrz9UG5iozLdq6vIVOyw4YzSXi1BuumpqARq9YWxoDuC/qvNxcAayMQDgiHIHHjmJ4wPlth9PdOOJrZ34qjWIIoeE/6rO1zyv7hh93AiHZqltgd2CM1Vjg80i4WTW2aMcdeJIJxbPKsaLO7tx4kgn5k/ITCOkkflW3D+bmaw0eGRlcK+lpQXXXXcd3n//fZSWluLWW2/F/Pnz4153991347777oPTGRusVqxYgfHjxwMAvvzyS1x//fXYtm0bJk6ciCVLluCwww7rr1+DiBBJe79rJgdOIkV1sR1ffGcEtrYFMb3UHq0ro3jm9DL86+suFNglXDCenTxp8MqzSfjdTC4nJxJx2SQsP78Cnzf4cXCRDSN0DZcWzSjE9FI7WnxhfOcgjhU0uF0xpQBXTGEmNpGZrAzuLVy4EA6HA9u2bcOGDRtwySWX4NBDD8WUKVPiXnvRRRfh0UcfjXvc7/djwYIFuPrqq3H55Zfj8ccfx4IFC7B27Vo4HOx2Q0REA6fUZcVxgm6IQGRC94MMLTkhIqLc5bRKmF0pzriTJAlzDUqiEBHR0JN1VSM7Ozvx8ssv49e//jUKCgpw3HHH4eyzz8bzzz+f0ud8/PHHCIVCuOaaa+B0OnHVVVcBAD788MO+2GwiIiIiIiIiIqJ+l3XBve3bt8NqteKQQw6JPjZ9+nRs2bJF+Po333wT48ePx6xZs/D3v/89+viWLVswbdo0TWfCadOmGX4OERERERERERFRrsm6ZbmdnZ0oKirSPFZUVISOjo64137729/Gj3/8Y1RUVGDNmjX44Q9/iOLiYsybNy+lz1HU1NRk5pfIIoPxdyLKBjy2iDKPxxVR5vG4Iso8HldEfYPHlrHq6mrT57MuuOd2u+HxeDSPtbe3o6AgvoDm5MmTo/997LHH4qqrrsKyZcswb968lD5HkejLyjU1NTWD7nciygY8togyj8cVUebxuCLKPB5XRH2Dx1Z6sm5Z7iGHHIJgMIgdO3ZEH9u4caOwmYaeJEmQZRkAMGXKFGzatCn6bwDYtGlTUp9DRERERERERESUC7IuuOd2uzF37lzcdddd6OzsxKpVq/DGG2/gkksuiXvta6+9htbWVsiyjM8//xyPPPIIzj33XADACSecAIvFgocffhg+ny/aUfekk07q19+HiIiIiIiIiIior0itra1y4pf1r5aWFlx77bX44IMPUFpailtvvRXz58/HypUrMX/+fNTV1QEALrvsMrz33nvw+/0YNWoULrvssmhXXABYv349fvrTn2Lr1q2YOHEilixZgsMPP3ygfi0iIiIiIiIiIqKMysrgHhERERERERERESWWdctyiYiIiIiIiIiIKDkM7hEREREREREREeUoBveIiIiIiIiIiIhyFIN7REREREREREREOYrBPSIiIiIiIiIiohzF4B4REREREREREVGOYnCPiIiIiIiIiIgoRzG4R0RERERERERElKMY3CMiIiIiIiIiIspRDO4RERERERERERHlKAb3iIiIiIiIiIiIchSDe0RERERERERERDmKwT0iIiIiIiIiIqIcxeAeERERERERERFRjmJwj4iIiIiIiIiIKEcxuEdERERERERERJSjGNwjIiIiIiIiIiLKUQzuERERERERERER5SgG94iIiIiIiIiIiHIUg3tEREREREREREQ5isE9IiIiIiIiIiKiHMXgHhERERERERERUY5icI+IiIiIiIiIiChHMbhHRERERERERESUoxjcG8RqamoGehOIBiUeW0SZx+OKKPN4XBFlHo8ror7BYys9ORfce/TRR3HKKaegoqICV199telrd+3ahUsuuQSjR4/GhAkTcMstt/TTVhIREREREREREfU920BvQKoqKyuxcOFCvPfee+ju7jZ8nd/vx4UXXojLL78cjz32GKxWK7Zv396PW0pERERERERERNS3ci64d/755wMA1q1bh7q6OsPXPfPMMxg5ciSuu+666GOHHnpon28fERERERERERFRf8m5ZbnJWr16NcaMGYN58+ZhwoQJOO+887Bp06aB3iwiIiIiIiIiIqKMybnMvWTt3bsXH330EZ599lmcfPLJePjhh7FgwQKsXr0aDodD+J7BWMBxMP5ORNmAxxZR5vG4Iso8HldEmcfjiqhv8NgyVl1dbfr8oA3uuVwuzJo1C2eeeSYA4Prrr8cf/vAHbN26FdOnTxe+J9GXlWtqamoG3e9ElA14bBFlHo8roszjcUWUeTyuiPoGj630DNpludOmTYMkSQO9GURERERERFnDF5Lxxy89uHV1G/Z3hQZ6c4iIKANyLrgXDAbh9XoRCoUQCoXg9XoRDAbjXnfJJZdgzZo1+OCDDxAKhfDQQw+htLQUkyZNGoCtJiIiIiIiGniLPm3DbZ+3408bO3DBm42QZXmgN4mIiNKUc8G9xYsXo7KyEg888ACWLl2KyspKLF68GLW1taiqqkJtbS2AyBLbRx55BDfeeCPGjx+P119/Hc8++6xhvT0iIiIiIqLB7rGtndH/3toWxPqmwABuDRERZULO1dxbtGgRFi1aJHyurq5O8+/zzz8f559/fn9sFhERERERUc5p8YUHehOIiChNOZe5R0RERERERJkR5KpcIqKcx+AeERERERHRECCqrxcMM7pHRJTrGNwjIiIiIiIaAkRZej42zCUiynkM7hEREREREQ0B3YLoXkeQNfeIiHIdg3tERERERERDgDckCO4FuCyXiCjXMbhHREREREQ0BIgy9zoZ3CMiynkM7hEREREREQ0BPmHmHpflEhHlOgb3iIiIiIiIhoBuUXBP1GWDiIhyCoN7REREREREQ4BX1FCDy3KJiHIeg3tERERERERDgDcU/1gnl+USEeU8BveIiIiIiIiGAHbLJSIanBjcIyIiIiIaAuq7Q1i+14dWHzO1hipRcK+TNfeIiHKebaA3gIiIiIiI+taOtiC+9VoDmnxhVOVb8f51WmG/AAAgAElEQVT5w1GRZx3ozaJ+Js7cY7CXiCjXMXOPiIiIiGiQu3NtO5p6MvbqukJYsrFjgLeIBgIbahARDU4M7hERERERDXIv7urW/Pu57V0DtCU0kLq5LJeIaFBicI+IiIiIiGgI8HFZLhHRoMTgHhERERER0RDQLcjS84aAYJjZe0REuYzBPSIiIiKiIUaSBnoLaCCIGmoArLtHRJTrGNwjIiIiIiIaAoyCe6y7R0SU2xjcIyIiIiIiGgJE3XIB1t0jIsp1DO4REREREQ0xXJU7NIm65QJAFzP3iIhyGoN7REREREREQ4AvJH7cbxD0IyKi3MDgHhERERHREMPMvaHJKHPPz1W5REQ5jcE9IiIiIiKiIcCo5l4gzMw9IqJcxuAeERERERHREGDULdfP4B4RUU5jcI+IiIiIaIiRuC53SDIK7hnV4iMiotzA4B4REREREdEQwGW5RESDU84F9x599FGccsopqKiowNVXX53Ue+bOnYuSkhIEg8E+3joiIiIiIqLsZNhQg91yiYhymm2gNyBVlZWVWLhwId577z10d3cnfP3SpUsZ1CMiIiIioiHPZxDEC7BbLhFRTsu5zL3zzz8fc+bMQWlpacLXtrW14Z577sFvf/vbftgyIiIiIqLcwJJ7Q5NR5p5R0I+IiHJDzgX3UnHHHXfg0ksvRUVFxUBvChERERER0YDqNqi5x265RES5LeeW5Sbriy++wKpVq/D73/8edXV1Sb2npqamj7eq/w3G34koG/DYIso8HldEmRc7rvI1jweDQR5zQ0wwDATC+cLn9tU3oqZmfz9vUe7isUPUN3hsGauurjZ9flAG98LhMH7+85/j97//PWy25H/FRF9WrqmpqRl0vxNRNuCxRZR5vT2uWn1h/GVTBxwW4JppBXDbB/WiBKKUaI6rj7U3u+02O6qrxwzAVtFAafWFgZX7hM8VlZahurqon7coN/E6kKhv8NhKz6AM7rW3t+OLL77ApZdeCgAIhUIAgKlTp+KJJ57A7NmzB3LziIiIKEMWvNuElQf8AIBNLUE8cWrimrxERENRl8GSXIDdcomIcl3OBfeCwSCCwSBCoRBCoRC8Xi9sNpsmQ6+4uBhfffVV9N91dXU47bTT8MEHH6C8vHwgNpuIiIh66cN9PqzY78O3Rrtw1HBH9PE2fzga2AOAl3Z1D8TmERHlhK6gcUtcP7vlEhHltJxbu7J48WJUVlbigQcewNKlS1FZWYnFixejtrYWVVVVqK2thSRJGDFiRPR/ZWVlAICKigo4HI4EP4GIiIj6W6QWVHzmyKoDPlzwZiPuWefBt15rwLbWQPQ50etlmdknRMmQ2C53yOlk5h4R0aCVc5l7ixYtwqJFi4TPGTXOGDduHFpbW/tys4iIiKiXnt3ehRs+yYNz9T789cRhmDMuL/rcTZ+0QplyhmTgts/b8czpkZt2ojheUAbs/RS0CPYEF20WRkmIKPuZLcsNMHOPiCin5VzmHhEREeWeZm8InxzwoV239isUlnHTylb4ZQmegIyfrdTejNvcEtT8+7P62DJc0WTU10/ZJ0/VdGLUk3sx4dl9eLOWy4GJKPuZBfd8gkxoIiLKHQzuERERUZ/a5QniuJfqcc7rjTh+WT0aukPR59r8YXSrAnKN3rDp0lr1U6Jluf0R3AuGZfzikzb4w0C7X8aNK7k6gIiyX2fAJHPP4Nz5xjfdOHFZPea91YjdnqDwNURENPAY3CMiIqI+tXi9Bwe6I2l2tR0h/GVTR/Q50XTSrLC7+vWiuag3FP9YpjV4tQHJfV1cz0ZE2c+0W67gNNYdlHHF8hZsaA7gnTof7ljb3odbR0RE6WBwj4iIiPrU0zVdmn8/vrUz+t+iCaXZBFRWhfdEmXv9URTeKiixJ9oWomzGhhpDj3lwL/65d+u86FC9599fswQBEVG2YnCPiIiI+lWipbVmE1A1Uc09bz8E90Q/12y5GxFRNugMGmcZi26MmLyciIiyDIN7RERE1K/U8byAYBltt8mMUh0YDA5Qzb10ApJERAMl1WW5zO4kIsodDO4RERFRv1LH30RLwTqTDJSJXtYfmXuioKJZRgwRUTboMmuowdICREQ5jcE9IiIi6lfhBHXzuk1r7sWIu+WmtWlJ4bJcyjWiDtRMyhp6TDP3BDdGuI8QEeUO20BvABEREQ0tmmW5Bh0akyF670Aty00225BoIIiSspioNfSYnad8qvNpRyCMVQf82NPZD3dLiIgoIxjcIyIion6VzrJc9TMhwXtTWZbb6gvjL5s64LRKuGaaG/m25BY0iFbgsuYeZTPRYRESZPMNRbIsIywDVsvgz1MzO08FenaSzkAYx79Uj90d4sCeLMuQWIyPiCjrMLhHRESUZWRZxmf1flgtEo4e7tA85wmEcfnyFnyw14uzRrvwyEmlyLPl1kQrrcy9BO8VBQuNfO/dJnxywA8A2NwSwGOnlCb1PmHmHpflUhYLCgJ5/ZDkmvVe3tWNaz5qgUUClpwwDBeMzxvoTepTXWbdcnvOa09s6zIM7AGR867DGvv3V60BbGsN4pRRThQ5WPGJiGig8AxMRESUZW5Z046zXm/EGa824Hdr2zXPvbizG/+p9cIXAl7e7cUru7v7ZZuCYRl3rm3HWa814IEvPQhnKOtHWHMvyaiD6L3JZu61+sLRwB4AvLAz+e9RFMdjQw3KZqLd02yX/aLRjw/3+YS1+gYLWZbxP5+1oSMooz0gY+EnrYP69wXMs6KVmyVP13SafoZPdd5dvteHE5fV44fvN+Okl+vhZQYzEdGAYXCPiIgoiwTDMpZs7Ij+e/F6j+b5n65o1fz7+hUt/bJdr+724g/rPfi03o/bP2/HR/t8Sb/XbLVbqllw6mdE88hka+6l0xlS2C2XmXuUxVJZlvuXTR049ZUGnP9mI67+qH/OLwMhJENTU67BG0ajd3AH6c2W5SrnTk+Cc1lAtTPduLIlGhTc5Qnh6e3mgUEiIuo7DO4RERFlEdGyUlFtOUV/JYxd9VGz5t83rmw1eGU8s4sNv2D1V7KZe6IgWzrdckWfJyJaDsyae5TNRIE8o93915+1Rf/7uR3daPQOzqYKohsBg72BRJdJ4E4Zezx+80FF3Xjja4/2+1q+N/mbPkRElFkM7hEREWURUVzLLNjVX3Wz9PP7hhQyXFLN3DMLlKljFOl0yxX9iGSX9Iq2uYPBPcpiqS7LVWvojrwwFJbR7g9nbEl+X2v3h/FVa8Dw5ogohlVrUmtuMOgyOccp59NEmXv+LBiPiIgoHoN7REREWSSUoMFELjZ0tJp0VhRnwRlHHdRzx3Rq7omz/pJ9b/xjZttMNNBE+7s4my/+MYdFQqM3hNNfbcDYp/fhwv80oVN04GaRr1oDOOaFA5j1Yj3OfaNReK4QHe91Qzlzr+f7SHQaNGtaxOAeEdHAYXCPiIgoi4gm3OrMPbtg5N7lCfblJgnpNzMsy3jjm268s8cbV5TeLCApmiiadctVPyOaSKon7O3+ML73ThPGPLUXP/mwWZNxInpvsqsPWXOPco3okBI9Jjr2wpDx8OZOrGsKAAA+3OfDm7XeTG9iRi3Z2IEDPRmHn9b78a8dXXGvGZLLck3OrUE50o09EVEpBcVgb0hCRJTNGNwjIiJDb9V68Z23GvGrVa3MTOonoq9Z3YHQJsiCm/1SPT5v8Mc93pf0U7jrV7Tie+82Y97bTfjNam2H30wuy030XvWE/d9fd+ONWi88ARnP7+jG23tiAYl0MvdEcTzW3KNsJkq2CsvxwRhRN1V/CPiDrrHPHbou3pnQ5A1lrL7f0zXaYN7jW+MbPYhuLOzp7P8bJf0lLMtxJR70N4t2eRJ//2aZe2n0KSIiojQxuEdEREL13SH84P0mvFvnwyNbOnH/lx2J35SAPyTjkc0duP9LD9oSFO0eqoTZNKoJmU0wcncFZfxmdVv8E31IvZneoKyZTP95k3ZfMQ/uxT+WXs292H/f9Im26cfPVE1AMl5zj5l7lMWMmsXod3lRBqpofy8SpRCn4R9bOzHpuf2Y9Nx+/G1L+mONXrs/ueY7ewZxzT19xp3DAris2pNzMlngqdTca/GFsWSDB8/v6GJWHxFRH7MN9AYQEVF2+vPGDs3k5w/rPbj5yKK0PnPhqlb8c1skCPT2Hi/eOHd4Wp83GIkm4fGZe/GvWXmgnzP3VJsgCorJsgypJ8vQNLgneK/5stzYc8LvymTiqX5GlCGZXs09TlwpexntniFZOxkQNYYRvbfIkdninzeoAu8LV7Xh0sluWExqdaZKdDNJFKRSluW+srsb6xr9mDchH1OG2VP6WbIs441aLz454MecsS4cO8LZu43OsKAuuGazSLBbtOPJrvbEwT2fyX059VOyLOOc1xvwVWvkM3d5gvjVjPSuIYiIyBgz94iISGhzSyDjn6kE9gDgkwN+1HYM3iVQvSWuBWeeuTcQNEE2QUaGOjBsgfEkXZTAqQTKRJkemgCd4LtKdslYWstyRTX3uGydspjRrq2v8SlqlCEKghU5MnciEnWzFS0PTke7ICNRdK440B3G8zu68IP3mnHflx049ZV6NHSnls33bp0PC95txpKNHTj3jUZsb8v8WNob+lOUTQKcVu1jX7UlHpNF5z+F+m+5usEfDewBwN1feERvISKiDMmSKQIREWWb/uga2OhlQEQvUUMNUc29gaDtWhv/vDogaTW52hBNFLtNujaquwkLu+UmmfWXqBkHADR6Q1ix3xdXZF64lJjLcimLiQJoQHzARxRUE+3vRfbMnYd8orqbGT6eRJm1omW5APCLVbEsQm8IuGddJCglyzJ2e4JoT1BS4icftkT/OyQD/9gW38xjIBhn7sV80Zg4AzzZZbn7uzi+ExH1Jy7LJSIiof7oGsiljPHEDTVi/501mXuqP51osqcO7pltsrChRs/EXpRZE5QjheEtkmRQcy/Zen2ibY799462IM56vQGN3jDGFFixfO5wlLoiaS7CbrnclymLGe2e+l056Zp7GczcEwXZ0j2eihySsM6emlGWr/59y/f5IMsyvv9eM177xot8m4QfVOfj9CoXzhjtjFs+3KRbt5pMwKw/xGXuWQCHLri3uSWJmnsmMTv1N+ewGr6MiIj6QJZMEYiIKNt4dJM8/fKdVIUFGWmiieRQl6ihhj7TYqAkql+nDu6Jkg2V/UGYBRcyfk79uCgbKdl6UIkaajywwRPNLK3tCGmahIi2i8E9ymZGDTX02Vyi/VjULCbflrnzkKhOZofRwZ+kZBp+JLsMf19nCCsO+PHaN5Fu211BGY9s6cTF7zThPl0XYVEpgSp3dkS59PuAXZLQmxitaeae6s/mzJKxiohoqGBwj4iI4oiCJlX56U1QRHM1dsyNJ/ruNQ01smTk1mTuJWhsIZoLKp0bRe9VGmoY1XZS3pNO5p4wMKh671M12qV0j33VGf1vYbZhCsG9d/Z4cfT/HcAJy+rxeUN2ZPVQ/1rT4McDX3qwvql//v6GNff0y3IFB1W9oOZcknGxpIiO2bQz9wTLhvU3mMyCVGodQRnLdnYLn/vdFx7NuURUamKYMztO2vqv1GoBHNbUA3CiZdSKMNRjVfxns2MuEVHfyY7RhoiIskpdV/xkztWLSYCaaAKnDu61+sL4rN6XMwG/zkAYP36/GWOf3ovLlzfH1XoLhmU8t70LS3d0Gda7EkmUuZfmnyFjtDX3zAOSoufNAnRdQePngFiHXfHS2uSCe4ky9/TUfwOjbrmi7FS9sCzj+hUt2N4exMbmAH6pqu9F/auhO4SV+33oynAzFFmWsaUlYNgwaG2DH2e+2oDbP2/Hma82YGtr3zdcMPoV9bu8KKhW3x3/ZlFt0N4SBvfSzOoWZQu36ZbbmmX56pm99HPVstsaQUMKszqg/UmfuWeT4pflJiNgUrFD/SNEv3WODO9ERDmJwT0iogzZ0RbEicvqMfrJvfjD+tzuCrfLE3/1nu78RBSIae2ZbO3rCuGEZfX41muNmP1iPfb2Q72/dL2824uXdnWj3S/j319349VvtJkd13zUgqs+asGVH7bghpXJB3CEmXua4F52RPdSaaihzw4C1ME9cRacLMuGmTXKpFy0T5pm7qn+WxTsMHuvui6YUUZhMisJm7xh7FMVmv+8MZBUUJAy66vWAI59sR7nvtGIE5fVp70MVO0Xq9pw3Ev1mP6vA7jmo5a4z75hZWt0X/SHgYdUS777ilEwTlmW+89tnRjz1F7cuqY97jX1XkHmXgaDNKKgerqZe6Lju0n3exidX4oc8edYsxs0b9X6ov8tCu5lS21Z/WbYLRLsvUjIN8vcU3+lou+sO0u+CyKiwSjngnuPPvooTjnlFFRUVODqq682fN0zzzyDk08+GWPGjMHUqVNxyy23IBhMXCSWiKi37t/gwYbmADqCMu5c2449BlkbuUC0DMuoZlOyRHfsW3uiNA9v6og28KjrCuG+L7M/OHr9xy2af1++XNUhMSxj6dexYN9TNV2a5UiBsIzb17Th5Jfr8bu17ZpJkDBzT/VgJjNm0pG4OYX576QEy4wm2N6QcbaR8h7RPmkWoFO/XPRe9Tab1aIKGPwNjIJ+ibSkkkJEGXH/eg+ae773He0h/G1LZ4J3JKfdH8bjW2Of9cz2Llz/sTa4v6FZm6n30T4f+prRsRSWI+eXRZ+2xdVZVRwQZu5lbttEx2y6wVbRsdikWzJr1FDDLriBIvoOFG/XeaP/vU0Q3MuWepz6r9Rq6V1dvIBZzb0E2dHZ8l0QEQ1GORfcq6ysxMKFC/H973/f9HXd3d24++67sWPHDrzzzjtYvnw5lixZ0k9bSURD0dO6Gl1Pb+8yeGX2E2VSpHtNLprAtfZE/B7eos1c+ftXmZlop+utWi8mP7cPU5/fh3f2eDXPmSXQJWq48Po3XjywoQPrmwJYvN6Dd+tik/tEzSkyvIIwIxJl7okm2gGTZblAJKPIaPJt9l7zzL3kAo4AkGfSMMBwm5P424h+rmjZI/UtdfAdiGSuqbX5w/jLpg78c1tn0o0XlPfpX/4f3blDr8zV95fjhpl7YRkbmv2mQRdxzb1MLsuNfyzdZbmit9/0SavmJovR31X0+DcmN+u2tcaeOyD4rrIlW02fSWeTJLh60Rhl2e5uyLIsrJ8XVt+oEmbu5fa5bpcniONfOoCZH+fhl6taWUOQiLJKzgX3zj//fMyZMwelpaWmr7vsssswe/ZsOBwOjBo1CvPnz8eqVav6aSuJiLSZTbHHZKyu92Nne3Zn9fkFky31MqywLGPZrm78/auOpGvkCZfl9mTOpFvPry/IsoxfrGrF/u4w9naF8atPtdk3eSbbLMrsUmfF3KhbpnvdClXWn+C9ierXDYTENfdi/222BNbo9wmGzRpqKK8RZd+JtxfQZu4lWv5s9vc1ymJN5m8jei+DewOvQxeAueTtJvz6szb8dEUrbv6sLenP6U09xjJX33dTNYovheTEddcaBiBzL/1lufHv39QSxL9UQV2joUt0c0u03FbRHZKjdRtFmcjZsixXf1PCbund2LumIYBfftomvrmSIAs9W76Ld/Z48acNHsO6mEYe2dyBTS1ByJDw6JZOrGvq+3qZRETJsmX6A++777603v/zn/88Q1uitXLlSkyZMqVPPpuIKFk/eK8Zr37jhU0C/nZyKS48KG+gN0lIlDEVVE1O713nwe/XRZbOPrmtC+/PHQ4pQS04UXaGEhjMs0poE5bfHjj+MLC7I7bRO9pDCIblaAdAl01Cu0F2iageVbs/jJE9HYebdcsw1cEdUXBA3cwhzYSWPiGa5CnbHJZl4V9WmdAbTbCDYdkwQy66LFfwwWYdMDU19xLU6+tV5l4SfxvR5jWYRSSpX6gzxRq9IayqjzVJ+N+vOnHXscWwJ7GEMWgQxPOGZOTbJGGmT3l/ZO4Z7LPdQfHxqSbKRstkcE9Ycy/dzD2D3/e57V24+OB8AMaZe8LzSoL4e7M3jPwCi/B16kBlqy+MZ7Z3odxlwbwJebD0Yw1V/b5ps0hw9vLG2v9u6cQtRxXFPa4e50X7XDZkMb7wdRcu7Smj8cCXHmy8uBIF9tgx+PKubty73oOReRbcP7sEYwpi0+W/btZm+D60qQP/e7J5wgkRUX/JeHDvzjvvTDjBE5FlGZIk9Ulw76mnnsK6desSLsutqanJ+M8eaIPxdyLKBuJjK1/zr+bmJtTUHIj+e7PHgle/cQGITB5u/6wR04Lmy7UGyt4DNgAOzWO+QAg1NTWQZeD362K/67qmAD7YuAOjXeYX7Ts8FgAuzWMHPF7U1NTAKrugTyYf6PNXpGGw9m+6cet2uHtGTlvYeJtbAvHv3fz1N7AURmY7dikPAVkSvre2yQrAqXmuobUdNTWNAACvP/7nAoAFch9/Z/lxjyg/b3dj/DZ/s28/auRQz2Q3/r1f765FXnMYrR4ngPjMpW07dmKfT4J+n1He624Jo6XdAf2lTHcorPoetD83LMe+o7oD8dt8oKkFNTX1AABLyPjv29wa/3MBoGbHTnQkOA52d0sAtEH9Td8cwOGh7M7mHXy0+0ZnULVveOP/Rq+u+xqHFibOsNzeGf9eANi8bQeK7UCb4Nzg7WiLHt99oaamBnsa4vd3ADjllQbcMdEnfE4hCpS1trVnbJt3C7ZtT2OzZvxMlS+QByB+PvLhPi++2FKDAhuwv9EOwN7rn6G2rmYXugtktHXEn8/aunzRsfP761zY1hk5r3y6sx5Xjeu/zK/drdoxOODtht8SRm+/gzVbvoZ+X+/yB2NjWX3837Xmmz0obR/YTOXLP47tG61+Gfd8vBs/HB05/3aFgCs+zYMvLGEjgP9eXofbJvpV79Yeuw1tHtTUNPXPhhMNEQN9/Z/NqqurTZ/PeHCvrzLveuvVV1/F7bffjpdeegllZWWmr030ZeWampqaQfc7EWUDw2Pr4zrNP0tLy1BdHbuz/fJ6D4BYJ8KdXZasPUaLujzALm3XRNkS2d6v24MAtJOuYSPHoro8EgyUZRmtfhlFdglWVaZL0wEfsF47GeyW7KiuHoOijQdQ59UGNwb6u2nxhYFP9mkeGzV+AiryIhO3wg0HAJ94m/d1hYBP92ueKxlRheqqyMTK9eleBHSZKcp7v3J0A1uaNc/Z8gpQXR0Zw+Q1+wAIJkeS1LffmW7/BmLbvNHWBXylbTBSVFqB6uoCdAbCwMp9ce+tGDUa1ZVOOHY0Aq3xDQXGjB+PsCcEfBkfQBhRFXmvc3cT0KQNkIdkCQcdfEgkw1K3zTJi31GZ3AnUaJdHuwqLUV09DABQ8lU90KWdeCvvzatrBhq0NdsAYPS48ZhQZH5pFWoNAJ/Xax6TCktRXV1s+j7KLOcndXHZxMrfV2oLAGu0f6NaewW+XV2Y8HO7m/zAFw1xj1eNn4CR+VZsag4A0H62W7XfZZoyXq21dAFbW4SvebreDSC14LK7oBDV1ZnJWFqNTmCr9lh0FKT3nYRX7QUEOYlBWcJOZxUumpAPd0srsCcz9V3dFaNRXeWKnM+gPZ8FLTZUV1djS0sA2zpjf/u/19px3xnjM/Lzk7GnzgtsjAWiCt35qBhmA/b37juwDR8DQHt+DiJ2XbNG6gK2afe50hGjUD12YFcshHXjQp1UHN2XX/i6C75wbJtfq7fh6fPGxV6se6/N5UZ19TjoKUkrRJQaxi/Sk/Hg3s0335zpj+y1d955BzfccAOWLl2KadOmDfTmENEQt78rN5be7ekI4vkd8c1AlCU2Kw/EB2KUVbzeoIzvvtuED/b6MLXEhmVnl2N4TzBMtFypTam514ui3n1NVD9NXS/IbJtF9Z7US3gjNa6SX9KbqDkFEPkbqJcN98bqej8WfdYKmyThnlnFOLzM0fPZxsX4bRZJ+Lf1mSydBWJLv3tTc0953Lj2HWATrHTU1twz3mZA/PdVJmxGSy+Tq7kX/xhr7vU/t80Cn8FaVdH+vOKAHz+dnvhzjZarKnUz9wuWuCZZtjQtZt3Ov2pNPWs0szX34h9Lf1mu8ftXN/hx0YR8YW3Z3mrs6cQr+rnKstwOwe+UShDoha+7cMfadgx3WfHnE0owsSS1jDv9udjWy5p7irrO+C9Q2/xJ1FBj4Jfl6qn/Zqnu1926N/zxSw/uXNuOkW4rnjy1FDPKHQbvJCLKvJxrqBEMBuH1ehEKhRAKheD1ehEMxl+ULF++HFdccQX++c9/4qijjhqALSUi0tqXA8G9XZ4gjl9WLywergQ0Vh3wxz2nFNF+a48XH+yNBP82twbx182xLriiSU97QEYoLKfdUGNPRxDLdnVn9DsW1W5LvuFC/GPtqhm82e8rChypJ0RGtbMA806xiciyjGs+bsGahgBW1ftxk6rph2HtO5MAnTLpMQoqKBNroxp55jX3el5j2CQgiSCb4DWiIIOaMklPtlvu0h1duOyDZjxT0xmttSb6PhoEAR/qW2678TEo2idX18ef90SMgkrKuWOvICAi2ifqOkMZvSGUyWAcYFxbsDdENff0DU5SIcvG5w4gcpw/u70Lf8tgV/amnhtVRg1VAMAh6JvS5EsustsVDOP6Fa3Y6QnhswY/bvu8PfGbdPT7mc3Su265ClFwzx+O3QwS7XPZ0lBDTb2vJFNXU03d7KrJG8Ida9sRlIHajhBu78XfiIgoHTkX3Fu8eDEqKyvxwAMPYOnSpaisrMTixYtRW1uLqqoq1NbWRl/X3t6Oiy++GFVVVaiqqsK8efMGeOuJaLASFUnXP5ILwb3F6z1o8xtnUsmyjBX74zP3lMnw0zXaydL9X8aCe0aBp/aAbBooS2RneyQg+aP3m3Hsiwew25OZ2mXCJhHJZu4J9gdN5p5Jc0zR16TJ3DOZVKeTAeQJyJqg7ueNsSWpogYrQCzIFhDs2tHMPYNt8oXNA2WBsMnPTSLrLxHRa9TfsyiIqnQ8TqZb7or9PrOdprMAACAASURBVFz5YQv+b2c3rvm4NRr0Fv19673M3OtvBQaZmYB4n2z2hYUdlvUM9/eeP7woYKffzx/c4MGhS/dj2tL9+MfWzASgkjkmUmF2kyFVwm65ZtG5BEKyUV50hCcQxsJPWk1ekboHN3jgDcrC83OgJwtZ9J2Jgr0in9X7NY05Xv8m9Xq9+q/UJmU+cw+I3SRJJnOvoTuELxr9ppmlfU39s60pzozVmXvv1Pk05/f398ZfKyVr5X4fjn3hAI554QCW783O2sxElH0yvizXiM/nw8qVK7F9+3Z4PB7hRBhIXLNv0aJFWLRokfC5urpYHYRXX3219xtLRJQi0TxEfyG/vyv7J/Av7oyvI6YIypHlWzs98Rf0ysW8uuOcIizLsEiSYRCn1RdOK3vgoc0d0YBku1/GbWva8fip6deCEgWWNMtyU8zc86gib2YdCkWTHHV2gNmc16xTbCKid0b/dgafq0zKhZl7wQTLck3eG3mfnDCIZhSwMFpGrP98PXWQQbRdnp6Ox8l0y73uY22tqYc2deDUKpdB5l72nxsGG9FKSE9ARpFDMtwnu0IyChNk9hjtG0oQ4IDgb61eHuoPybhlTSTjJyQDN37Sih9Ncpv+zGQkk82a2udl7rN8gu+7M40Mr0RxQX2gLBP2doXxo/ebDH92V1AW7ld7u0I4zLwkOIDUM8pE9PuAzWI+FiVS1ym+keYLycizScJzvzoYtrbBj2+/1Yg2v4xjhtvx5rnDNXV6OwNhvLirG5V5VpwxOr6xkpkHN3jw28/bUZlvxZOnleIIk+Wx6r+Z6FLEbOm0N8lrgmS1+sJ4YmunJjPz+hWtWDdvRL92Viai3NQvwb1ly5Zh4cKFaGoy7ibUl91yiYj6mmhZkf6xfb1cevfizi78Y1sXppfa8T9HFCGvD+vTieqUqS3bJQ7+KZOzUmf8B+z2hHBQkc0wc88fliGICcIXkpOaeDy3XVsf8MVd3Xg84bsSE03S1H9T0TYrNeiEgaG4mntioq9JmRCFZRlmCQ6iSXKyREEnXwjIsxlnBCo/TxQINQv8Rd6DnueNtsf45yqPGwX/lPmWRYLh95WotqFoYqr8DRPVAgQQFwTfFGmhLPzcBm+IBdj7majeWrMvjCKHxTi4F5BRmKDMmVEQTTkeREEl9c/TL9MMy5kpzp/pzL1kAujJEmfupRPcM39vonGut/6zx4dR+eIP7wrKEP1K+zqT+8OIAkfJjpEK/T5gt0imWfMuK+A1uWzZY5i5Z5zhrL5Bdv+XsZUCqxsCeGFnN+YfHOlGK8sy5r7ZiLU9GeS/m1mMa6cVGG+MSrM3FA2Q7+kM4bY17Vh2drnh69X7i2jPCYSNs+2TLdWRrAv+04j1TdpGTt90hFDfHUZlvknKPxER+mFZ7urVq3HZZZehtbUVF154IaZMmQIAuP7663HeeeehoCByol6wYAFuuummvt4cIqI+IZqcqC/6OgPhuCCDK4nrtN2eIP7fBy34YK8PSzZ24G9bOhK/KQ32BBNIo+CekoXVLojUKBeqRkssA2HxxLMjyWVZJYKAYiYkaqgh+nWUgumiAF27JnPP+OeaLRdN9JWkk7knCqT5TYJ36p8n2mYlIGm0fE95r9FnR2rumf/cRLXvRHtztPad4KMTZu4FjOtqmT0OAGMLbIav8YWMMxypb4j2u9aewJpRUDmZbC+jfVI5hkXHqPo9ovNeolqQychkjTwgs5l7optj6QT3BnKJp1ENvYvfbsIXDfF1G+uSLNch+p1akqzXp9Cf06ySeeZeeYKLFKNlucrfU3ijSnUMvapbWvys6kbduqZANLAHAL/+rM10W9Te0y2HXb7PfHms+nsRHb9mdQLVmYiicT2ZJkuKra2BuMCeorYj+8u6ENHA6/Pg3oMPPohwOIwnnngCjz32GA4//HAAwO23344nn3wSa9euxZlnnon33nsPV155ZV9vDhFRn0iUuVcruAhO5ppP3ZACAH6zpm8LNJvVggOALQZdFZWgiEcwIVvXFJnQiOqyAZFJi1mWVCLDHH0zlAkbaqg2VLzNxh0TNZl7KS7LVSZEiSYK6QQBRJ8dDaIZfK7y80SBEmX/NwoqJMrsC8jGP1f5eUaT+JAsQ5Zl4eQyYJL1p+30GP/edr/5NiufKaoXVuW2RrdNJJ3ALKVO9H03K8E9g7+FOrgXCsv40wYPvv2fRjyyucO0YQoAeHtOnaIbQerjR1TzVN+RszcyHe/q6265HcEwgmEZd3/RjvlvNeKFr+M7uBtJdBPEm5myrEJG5+ANzQHh+J1sLV7RcPizla1Y9Glr0o1X9GOW3SIZrgRwWoEih/nNvlaD+rw+k5svZt1yW1RRdaOswGSkuoRZvUlmzaFE1PtSopt6ibSZvHZ3Rx/utEQ0aPRL5t6UKVNw3nnnCZ8vLy/HY489Br/fj7vvvruvN4eIKKFgz6TtyuXNWJ5kQWTRhE39mKhodjKJaf1di8vWy7o+yu8iupD9pueOs9GS0aAsnhB3JBvc66PMPdF1tvoiX1RcX5n8J+qWK9piv0m2QzRQlihzL61lufGPRSdpRgEpk6YYynKuxJ12xc+HTDP3ej7b4NcNycaZcMp+mChzT7RPxoK34s9WHhd1m459rvl7qX+Ijm8luGf0t1AHbd+o9eLWNe14f68Pv/q0DR/tj9zEMNrvvCbB7IAmuBf/w1PpMLrLE8R1H7fgxpUtmi7MGW+okdHgnjhz7x/bOnHPOg/ervPh0uUt2NYqzmrSS3QTpCuT3UDSlGxDDdH56M1aL/66uROXvGNc9khN/2vbJOMs8jyrhIJerl+OjVeC7HeTHUediehOo/xIqvf71Me7KLBvFpBUXxOIzhvJ3qQEzIOS3zBzj4iS0OfBvebmZkycODH6b7s9Uqykuzu2tMvtduP444/H22+/3debQ0SU0F83deDWNe1Y+nU3LnqrMak766K6NOosoCZBN0wZ4gCRmlnnttX1fhzzwgFMfm5fSlkNZnp7PW2WuRed1Bpc1AfDsrgBhe5Kua4zhCuXN+P77zZhS0tskpdscO/LJj9mv3gAk57bp1n+YyTRslzR9b4SkDTL6jN6PhoYFATSvKHIctJES+vSyf4SZu6FzT/XrCmGN2g8wdN8tslybaN5UayhhvE+lWhJr+jYU2fdiH52om65yt9nmyC4lyiTMZXlW5Q+0T7dEl2WK/5bqI//a3QNU377eWTZoNG+oZwjRSsp1fX/WgUv6EoyMifLMn70fjOequnC41u7cNVHsW3M9LLcTC59FQX3gjLw359ql2Imm7meKBbal5l7qRJdX/hCMn66ogXTnt+Pm1a2IhSWhTUiFeubAmgyK47XQ3+OsVkkwyYQ+TbJtHyEmWi3XMHfocsk2NWs2vdFy4WTPUem2iREfW0i3GbVg6Jau9H3CrbPLBtPz2z8/saTRTstEWWtPg/ulZaWwuuN1VQoKSkBANTW1mpeFwwGTRtuEBFlyp83enDIs/tw5qv12CW4YFJPIEIy8GGCei1A4sy9RkFwD0icrWMzqYG36LNW1LQFsb87jBs/adUsGe2t3nbkU7KhRJl7ZpNaoCdzTzDx1Gfu3biyBUu/7sar33jxg/eao8vgREuHRBfJv/28HZtbgzjQHcbCT1oTTpiF2Wjq4J4w2zBs+Fy7agmTaJKivNcoqcQbSry/pFiCSUP02WbLq9Q/z+y9RvOV6GcbLdeWZcOAcKJmHCFZ3DAh8nOVz49/Th2QFwX/lI7HxkHHyP+LMvcSZV+mMAekDBAF8JQlsUbBPfU5qV23JFGpiWV0GlYyfISBrATLcpPN3NvbFdbU7Hq3LjZ2Zb6hRuY+S1TWAog/vr9ojK9Zp+gIhKPjT6IgUCaWOWeKaEntsl3d+Oe2LtR1hfDY1k48u6Mr4e9kdI2hpt+NbBbjDq95NqnXnXS9JjdQzDL31MeU6GXJBspEW20WOFN/t4ky98yaZqRTXgQwPg4AZu4RUXL6PLg3ZswY7NmzJ/rvadOmQZZlvPjii9HHmpqasGLFCowaNaqvN4eIhrhvOoL4zep2NHrDWN0QwH3rPZrna9ril/0kUzNFXHMv8v9hWTZcpqde7ijLMl7Z3Y1717Xj6/bI641WxfhDMtY0xLa1zS9jW1sAjUncvTdjdlfajBJI0U94AVUheZMsK9HEU38h/9ae2ER1e3swWsdQlJAiKmr+jmqi2xmUsbrefImXaHvVExPRdXgss0v0XOxBUVDKLOsPiAQFEk3w0sncEwUkk22oIXq+OxoYTD3rL/K4WafdRJl7xplKZu/VNtSIf68SZElUc0+UfRUrMs/MvYEmy7JpAxmjQJhZkE0Jkhj9Hc1qTKq3RRTA0C8L3OUJYumOLuzR1eEyW+KZye62gPF+3BtGndT16g3KVDxT04kJz+xD9XP78OS2zpxa4u4JyNEbVYp/6zLxr/u4NWE2omh1gN7/Z+9LA+2oymxXVZ3pzkNybwYyEXIDYRAEZFAgraKABrAbsVFEW5z62Tx9iqII2tqN7YS02o3t1LatKArYKrZTNyCDIoMoKhrgJoEEMt7kztOZqt6POvucOlXf9+06E4Rkrz/JPXWqap8a9157fWuFn3kJi1futSVs0RtWQjktl2hz8FruTtbmPUs9VynUGooRvOV061LWJZKSvBbPPan7Zsg9AwODOGg5ubd+/Xps3LgRO3fuBACcddZZ6O7uxqc+9Sm89a1vxd///d/jJS95CaampnDWWWe1ujkGBgYHOb7x2CyC3a9vDld3on8SSm8D+JntIDjlXrbo4YL/2YevPTZDrhccRH5n8xwuuWMU//S7KfzFj/awncJc0SPNlc+4dQRrbtyFt989GhksxEWjyr1wKS0QVGgJRAzRKX7LXWPlND5qYKoUblSfPeg1xUFnJ0S1NzgwoRR2KuFRF6hB/d4ZTRlrniFBg4g7SKa3H/1Mkba8Ck5PlHFjqrzrn1duedHl1Wx5zbYLnsd7/QnrVgVqENecWkfnm0eS/YIfY7BdBq0H65koJNoCwIxwA6r3BK+8Vcq96LLqQA2Z3Pvx1jmc/P3deNvdY3jRD/fgqcC7YAehAitqrtl60epAjbjwPA8feWgSOdffztUPTogeafsbil40hXk8S70/5BPIpfQGQSn3OHVeu2MhXW9/QHgv3LMzi3t3ZeF5Hpl0r/ou1M+lVK0UqPevlHQdbCcdqFFpDEVqSxNz1IQnB1m5V2g6QW9gYHDgoeXk3gUXXIDXvOY12LJlCwCgp6cHn//855FMJnHLLbfg85//PLZt24YjjjgCV155ZaubY2BgcJBjRJganci5+Lc/TUc+j6MC4NJyb98+j18IoRzBjuT/CfgjTeY8fG/LXJksCrdzk2DY/93Nc1WlWbWgfuWeh/kCrYZRh5wL1Mi7PBHzHyVSlOqYS6U/IzFUDCnNwIX8LVWee1Qnv1SWy6j6ioIySJn1c/37nKBkU2hEsUJtW50znYKODB8p8OdHbVNqr09m8qo+qV2uxxM0agxMkTB5F+I5KmiOh7ompPRsboypjuFU3sUb7tiHNTfuxHvuHTeKvhaAexbpfCCp57FCJiEr99Szg7ou4wZqPLw3h4vvGC2TYRM5Dz8OTEhtJ5R7ZUK6yZdRqwM1ADpUITxxtS/rVin6JnIe/jha3/uvHnQ2EPygECaAVLJ2EHdrwr1G61HuCWm5bQkLqTo991SJMHXNeQBe8dO9uOL+CXLidFLwNR2PqYKjffP4dYPvIdqOI7BtQZVPT+rVotyT1YWjGgJ352yxJo8/AwODAw+JVu9g3bp1+MIXvlD12fnnn4/jjz8eP/vZzzA2Noa1a9fila98ZTlsw8DAwKBVkGZ+P/fHKewiyn7iqKE45d6XN9KKPQWp37dlqlAmi4IYz7nYNCmbKz86XsBxC1PidyjUrdwremwnVu+txpdQ3lPyO5wSfKho5V51Wyglo47IJAM1qtJUo+tMawIXZgoeulMW47lXIsOEsk2tcq8BIohW7inyjiHKyom4vHJP8sWTiKuCJyj3NOWTvhqUXlZR7nEEHeCAbpvaJveb1HKR3NOU9H5n0yxu3eoTNl97bAbnrMjgZcsy9A4N6gLv5Shfs5L6RxEVurRc6l6qDtTgn3XfJoKAgl5rT89E3wvqt9QSgNGesLQ+f80k9zhSg3pG755zsbi9wjo9TZQr3rc7Xsp9XHQmLEwzx6M3bWO60FjJ5GTexVI4VX+HEfRPpBBHuRferJ+W23zPvXfdO46XLcuI19xXNs5gaXv0BO+ZK6InZZP30UTMslxSGS8Q80F7FNKOI/AykfyBqQmj4YkCds4WsaRdz5Tq+ppSqMp77h3H1x6bQU/Kwg0vWYDTl6S1+zMwMDjw0HLlHofly5fjrW99K6644gq86lWvMsSegYHBMwLJ/yTo6RZEHOUMJQicK3ik8iDutgcyNjmgGM962Cwo9wB9ySmHesm9nMuXn5TL0QRSQ1fKRhGHZXKPVO5VnxDq/OjOKjXAn9Mp9wTCEQiQB8TySlku1x69514jZbnU79GRHeXl1PUfIx1Wp9zjFXKV71Aoel7VgC2ISskYv19uufotUul0cB/V+1Vto/erjuX77qtOCP3oQ/ESQg3ig+MI8hoye0Yg71OlZy6r3CuX/BL7DVyrZFluaV1q2VTgM4roUvdKLbz/B47r0n7HbaKilC+Djn5+9k9G8J+PzZQnbCi14v17qoM3MnUq0ADAtoB2wRuuhwh0qhWnfH8Pvv9Ehbil+ik68m7fvAvX88TU3PDEUdK22ICI9gRdlvvRE7vFdij88x+mtJNRlBJt9xyvghuPXZYb/UwiqydzHjb8dATX/n6KDCab007q8W3+8sYZHPndXfgCURUS2Y+GUOfepdumC2Xrl4mch/fdN67dl4GBwYGJZ43cMzAwMHg2MEZ0mlWHbIwpawkP1O8ft/G2u0fx9w9OlGd0OeXegoz8mFWDRKpT15u2I4mxQDzlXr0kT72kYE5Q7pXVX4LnHjcgHigdP+o41KLco5QhuoEHGRIR2BnVZFVay5E/5aRWQVnABkEU9aV1jfi20eo7ebtSKIYuHVYKzAB8FYQuuIL33BN81Vz5OBdcX+lJbbtSDsxt2/+Xup91yj1u3sH4LDUf7PWszi/Dj6hnDlUeqD6S0q4BepIjuD+pLJcuCaxs72mxLDf+ddQVw5+hmWW+cdNyAeDJqSLede84fvikr26lyL0npqo/i+ObyyFhyetTvnH14E13juEbj/sETS0+bQq/GcnhuFt247Abd+ENd+wjnxvh60fy3OOUe2ctj6ci/vamWW0ZKcVDXvbLMfxyV5bx3Iun3CNV95oL9pe7crjmt5P44dY5dl3P8+QgLWYXHoAPPjDBWlQo6Ppt3LPllzurJ6YfHZf7hwYGBgcuWl6We//999f0/ZNPPrlFLTEwMDCgBwJTORf9GYcnp0ofe56H998/gS9vzADwO4DTBQ+fObWXLcPTDSnULndSRugu6LLcrIvNGnKvXu81KgkuDrKux5Y8z5cJIHpdvyyX2a6g3Ct7uhHrbgkdH6pjr0t7JAM1NDP46jOdKoxMyy0oYpBfV6vca8hzL/qZtixX8L7LFkskGVvC6omDmbxLeziqtrqex6qRiq7Hll6WFXRsubCHokffBzrPPTV4owIC5jWqTq697U3w9DKoBnc9q/PKLVf3KOVvJk02AJVnGVmWW+W5x08qUOsGn40UuZd3S+XCNTwbOgWlmkJz03JrX+dLG6fxqkPbyHd6GG0JK7bqKwxHSJQFgN4UT+71pS3c+NIFOPsne2Pt6933juPVq9vIslwdgmrFW7fO45Ytc3jNYe1V3wk/txwLSDOqxnbHIpet6Iwng5wpVPtBxsWTU0Wc+9O9eO2a9siyMLn39HQBT04X8YKBVBURST1KpZL68P7DmNPc29NCkFYQs0UPXUIfa05D7nEEfbdwDRoYGBxcaDm5d/bZZ8Oy4nVMLcvCvn37WtwiAwODgxE/f2oe339itsp4W2Ey76E37VUpIIJQBMemyULEQ095+3BleJTiLAjVGaQGKDnXY5V71O+g2lwrYozpmP3RPkFA5dhwRE5eKMuthAwQSrfSaJWaDX88VLY8R4xstSq4OspydaqwrKB0U+eaGx/kNGWsAE8QxQGZeKsry9UQt/NFqSxXVlMUPGCWuX8KmmMh+fllNefIVxTybeJUfUCl3JoapNWr3GtEdWRAg/OuymnIPXU9UookpeLmrrsyQUdcG0XPJ6ttyyJVgbNlci+6XfVsnC945HtBXZO1BLN0xSg1Df6MffNFfPXRGfSmbLzp8A6karxmpSABDorM2k5MjIXRkHLP9kkwDpJyL2lbNU2YFT3giO/uqku5F8bb7h7DnrkiXrgojeMHfP/d8HMraVuwLZ/ECxOsmQRNarYnbCzM2FVej82GB+DH26IKuvHAfXff7iwu+J99mCl4OKY/iV+cO1A+1jrlnm3VVqY+JyhnAb8sFuAnjBRyRQ8QXKh0yj1u/9QE0HzBK4f8GBgYHDxoObl38sknk+Se67rYvn07duzYAc/zcMIJJxjfPQMDg5bg4b05/PVt/MTBZM7FVN5mPdjUQI+a0VUkAKfckzz+gEpnjVLu5VyPNIEezbpaM3NucKpDvUOKbNGr8n4KYr6k4OLVTtD6o1HblpQymycLyBW98iBzjhj/6UpkqPZWkXukJ5tal96m5Pcm+XkB/sBeZ4rf/EANtUw+P5ISilXuefT1XV7ueqRyVbVVDONwaV9DIBCoISgK+XJgmRSWPPcKXslfkiMGmX0a5V7zwaY/l8vm6fWU+oci9yrp0PS62aIHz/NYlVreBVK2J5blUuS9ejZySfC6UnIKnTHKclVTPM/DeT/biz+N+QTH5skCPnVKb/ydob731VF9ScwXPNyyJUoChcH5ysWBYwGSRkFS7iUtC7Xevs0g9hSufnAStgX8/BUDeMFgKnJtKhuOtGNFnlltCQuvX9uBjz88VSbCLhny1XQdCQuUFrEnZYmhZbWA2k7ws6sfnCjfj38czeN7T8zhr0tKRdpzr/JhwgJqaeYX/jyNpR0OXrWqjVx+29NZ/N+ju7QEumCHCCCO5x7zOfF7984Xsayz5cN8AwOD/Qwtv+t/9rOfics3btyId77znWhvb8ctt9zS6uYYGBgchLhZ0/mfzPPEFFBRS1BEgzSY90APAqn1d1DKvSLIQI29GtUewKuAdKhX+JVzPUwKRE3OFUzsBQJIDfoo5V5lNp1WwmyZKuCI3mTpu9Ed6H4rSe4FVqLK0iphDLwqjNu2+q1S2aZugN5sz72KkonZnxA+4X/OE2V5l76+y+t6/HJdcnDB81jfNPVbJL8+7jAWNPuVyH71ua5kOwyj3Gs+OIWMVrknkHuKaJACNYoeP4GSKxG/UpAPtW31bOSIAfVxLQRaZwxGyi21c8tksUzsAX6AQK3kXj3KvTXdCbz+jnjVPm0NEOSOZcER2L1eQeWYsH2VWCvw5iM68O+Pzmi/53rArVvn8ILBVOT6SZR+V8axMBm6MtsdC0vaHXz8pB5c94cprOpK4PJj/aAVLnirO2VjQop0bRBBVetvRvJVy36yrULuUe/f/3piDoNtDl6xPFNzPydb9IOO/usJui957+4spvKuthpAp8zTlafftWMeD+zJ4vxVbVgYSImh7u298y6WdcrbMzAwOPDwrBfpr1u3DjfccAN+97vf4dprr322m2NgYHAA4k9jeXH5ZM6VialSh4wqkVWdOW5woitdUZvcQSj3qPIsANijm/5F/SRPveb9knIP8I8PG6jhySESAH3s1WCa+6mPBUylqYGvPlAj+llwO9R+1Ta5NlXKcvl1G1LuNTCukjz3uHJfdX444iDnykTZjMBW5l2+VF66ZgCwJInfZqWwoteXgjzyni4ExF8mknvctc60txFiwoAGS1Zrwn/UBA8VvqTz5Zovajwmi7xvaaXkN7pMee5xfl2Fkn9kLRM+cTy81OQGde/rnlNV24lhN0Bhz3wRt22nE+7DaKQ8UUfQNbMstxYsaXfEcuEgnpzy34Xha1Mp96gJBHXM3n5kJx67aAl+/soBrOryNSGcsLOrXl+PmJACNYLdIuoe/NWuHC65YxSX/Wq87knMX+/OkZ/nXeDOHVltWa5Omacjua9+cBKX/3oCp/1gT1WqL/W8amXZtIGBwf6LZ53cA4BFixbhxBNPxE033fRsN8XAwOAAxNF9csn/lEa5p0odKUNmNYjhSBVdB0utTyn3ONUf5au0prtaiF2Lv1IQdSv3irIZdK7osQSQpIZSx14K1OAGko+NV0hdqm269Eiqw6wvy+XJO6CkznE9Ur2jjo9Utqn3CWyuck9XdlvU/F5fYccr90TPPZdWy/rLNJ57AkFXLo3mjrMQAlIUfg8QQ7lXEFSqRa9qwKbQKnLgYAZfRl79bxiSck+R75JyTyLYci6v7JkT7sOpEiFIXTtA5bfUMuETh6RRm6MIJp0nbBD1Wgnsq4G80JXlnjjA9xEcS+O5JxChKRs1l+XGRdoGFmRqG8aFJzTUs4Ui95a088EZ3DOpO0Y5dyMYFyohgte31P+5cdNsU9ukcMkdo7hpi7zt0ayL9/56HK/86Qi+/0T0u3EVrLvm3HKyMkAT94bcMzA4OLFfkHsAkEqlsGPHjme7GQYGBgcgdLPbOuVeXlCPFTSDeV1Cm5SWSyUyAtHZ40VtNi5ZW50sV29Zbi2JikFkXU8kanzlHrNPT1CrCapJXTplMDGXmjHX9aOp7Val5ZJluaVlgqeXRIRJ7YqTlttYWW70MzWW4q4ndYy431twpXAKT7w/CkygjGqr6Lnn8eRfOVBDbLO0X3a35fU4oiVb5FNG8y4dStNISIoBDe4+0ZXlquuVU1XPFnhPxaygXgZkIrySlhtdNl3wJwy4d5C6hWoh/jtikHvq3c9O0QAAIABJREFU+Udd6rtihFwo1OsxFzf9FNCXtrcn+OGQY1t1K/cSLVTuJWwrth+nOsbhx4s6zWni+EiTohyH1x0jiKURPDVTFJ6tQXKvpc1gsW1avu6v+8MUvvroDH61K4c33zUWCVKrpTz9ivsncMOwT/BR9zbnwWlgYHBgY78g97Zu3Yp7770XCxcufLabYmBgcABCN6iZzMnBF2XlHtFjVAMcnZeKwl8sTVf9Xfbcq6EsN4ykbSEVGkDUS/JwxIMOuaInlpxki1JIgUDElH4HRXqUyT123cr/N4XSc4GYyXYhzBV8U3xu/YKraZPrseEhccpydYMWjcWjCGq/urLcgoYMybl8GaqvzJMIOl65l3dplZuClJarSGapXJhdJgTDqDa7Hq/QmhM893Iu/Ryql6g34MF7SMrLVQAMN26eLfAE3XxBVqlJxPFM+VlHrz9d8FjldDktt4axfjoGIaV2R7WJep8pjM4XceuTc3iiNPnyNKFajwMuSZuCrrRdWp6wABv88j6xLFc/uVgvknbFM08H9f4MP4ud0nmmyl1XdfHKPclzr5XIu354BoXgO6iWsvBnEr/YUSkjdz3gzP/eg7/75Ri+t2UWnie/0yhc9stx/GTbHPlOqkXZamBgcOCg5YEaN998M7tsZmYGw8PDuPHGGzE9PY2LL7641c0xMDA4CKEjRFRaLru+Uo8Jvm1xOmVJO2pUnneBW7bMYudstJFjMZmalA2kQv3wesszGwnUkMi9+aJgYl/kTebVuZOUe5x3mjoG1/9pGh/73VRkubYsl9iuB580zCTo9csEHeshqA9U4A5jrhgt50071SRms5V7OiWT+i28GpEnUfMaz735gseSKEVPLgMvuB47HK+EgDC/SSAGJSWi2qbke5gVPPfyLu251kiptQEN7j7Ja8js2YLnk7dc+WyBn6iYL/IhL4B/nrnrrqzcY/Y7lXMxH52/AAAUXOW5R6+7pjuBTZPVKzu2BQtyeroK1KCaxCn3xrIuTvnBHuyZc9GesPCTcxZG1EtxISnFw6CUaUG0C8sdS1bu9UlpubbVQnLPgiA4rMIUo9xT3RFKceYIP5rbb6s99wDgob05vGAwFfk8+K54tpR7tWLnrItvDc/iW8OzWJix6wqWed3to/jYST2Rz01ZroHBwYmWk3tve9vbYAkzS0oBccYZZ+BDH/pQq5tjYGBwEEI3OJ7K65R7/r9cWW7e9fDf2+a17ehMWpEZ76sfnMBTTCmHLmlXIWlHt1uv2qdeHiFblAdbWcFvSurQKkKQ8kRUJvNs6qnrq+yuemCCXK5Py6U/ny96yCQskrSqpOXS6+Y0JZ8AT1ZS7elI2MgGGhJXQUpvn1Lu8fsGKsdeVmXyv0e6ZiTlal5DJhc9gONuFUEiXTd5l+63FITyR79d8vUsKffyLq2gMWW5zQenoFPvCu6a9eBfs1LZLkfeZoueqNyTiH+pLBfw32F8oEZl+2GcszyDEwZSuOa3k5FlSVt+j1SUe9Flu4jJKgC4/pHpsh/fbMHDJx+ewmlL0uR3dZDI/TB0nnvtAimVsAFJINebltdtVVluLapApdwLv1s4Bd6iNpk1DFcKKHQ14LmnI5MVHhphQi2ClhnPwQmR9943ESFH+9IWxrL63/KjJ6MpviOG3DMwOCjRcnLvwgsvZJelUiksXrwYp59+OtavX9/qphgYGBykCA9qXrw0XVUeMZl3MZkTlHtCWW7e9fBBhjwKoytpR7xqOGIP4D33wkg60bLcegmBustyXX5wCSgzeaZcTVJglcocqdTUWU2pWs7lCRxpvfL6nLqnRBpS29aRXbkir+wpl/RypJTrRbw02hMWRgOBkTVUqhH7j36myAg2UKNMhtDbzAkhIAXXI9WwCjdviQ5YFHQkWtGVve2C/0ba5cmqPolA1ZF/2SJf8psreqT/mCnLbT44BZ3u2gB8U39JuccSdFrPPf660z3rpvIuH6ihyL1Qux74y0Gs7U3iKxunyfVStiVOjBXLnnvR73BlueHAgZ8+NS+WfzYLurRcWbknk2idSRu2RU+M1aKuqxW1JPEq5R6Xlpuwqpe9YCCqjKveN/15I2W5vTGJrN8w5F6QOK+xunW/wPBEAUf2VQ/LOxI2xiQpeAn37Ykek33Gc8/A4KBEy8m9L3/5y63ehYGBgYGI8KBmYShhzg/UEJR7pQEZmZbrAf+9lSchguhK1mauHbeDmrL98swg4hICBdfDlzfOYOtUAW9d11F3WW62KAdqSGbyOgVGtlhfoIZU5gbEUO4xy/Mur3BUg2+WwBHapM4ZG6hR9GCHrp+wVxSn+osDWrnnf8YRB2VVkKDO48pyC17Fw6xWFDTKvYKQeFtOJRYIy4JH36d5DXlX8OQS/TnBk80vy6U8956DI9X9HDrlnnTMx3K8Clny3Ct6slJVSsOupOXSy6fyQqBG2UewenmqxFhxvm06UkpW7tHEAnXP1luWWwt0gRqS555flssvT9lAR8IiJ6BSNfji1YpaSn7nSp634We8U2rb1cd34yMP+epNC8CHTugWt8f1Yxopy+1JxSOynpgqkl6s1YEaz81nZvj+aOR4vnp1u/5LBgYGBxxaTu4ZGBgYPNsIk0r9IQNsbVlu0cMnH57E7duz5HLKL48CpdxrBlJEWW7c8szP/GEKHy/50d20ZRaL2upTUeSK9MAt2B62zFXDYmaLHqaIldX+WPLIldN/dYEanPpRUqNVlD98aZ5E7gC8OifvAU5oWdhLqhGvISroQxECbMmfpgxZLsv1MFNnPLNWuefJvnkATwpLCqqiK99bOvLP99yjl+W4stzn6EB1fwZ7b2tINMD3jeOugdmCK96Dko9qzvVVyuR280ohyyj3cvq03PC6Su197AI6FdV/p8j3mOd5pEKWSn8H6HdEvYEatUCfliuX1kqrW5afWkuRewnbgtMi5V6iRuJwMudGJo5Uf+TtR3Zix2wRfxzN4w1rO3B4L5+UG1wvDB0Z9aHju/GPRAk44Ie4tCesWF6KVEBW9jnouRfGE1PV90Kc1GoKHz6hG397ZGczmmRgYPAcgyH3DAwMDniEBzVh5d5EzsWkEKjxp7EC/jQWDWSoFV2E514zkLCjHjhxCYGPB4ImxrIexrKMK7sGWY2SKisEauiUeznXI5V75QRJLrzC5Yk0ab3g+uR6Lj2gBWKEYgiBDIp0kso2w4qJcDmZ7jdJoNqlBkzcuZX8vAC5NLrg1pZ4Wb1fjXLP5clkfaAG77nnk3d8u/Ia8m9eQ+6SZbmmuqrp4Di2MjkvnMOxrCsGX0jWBvsEci/veqwieLboWwFwz6TJvCt47vnXclgUpUKYjh9IYf2SNO7amYUF4N9O7/OXx3hXuR5N7A9PFLBxLI91fdUk0SzRxmdCuecny/LPIpHcsyy8bk17lZVHGJzyT6eu60/bsb11yW0LxGFPyqoK6JnKR589Sp3ZlrDwqVN6a9o3BV1ZbneKPxhJJz659zhB7gXfQY0o2PcndNRZ092KSWQDA4PnBppO7n3mM59paP3LL7+8SS0xMDAw8BFWYXSFOqB5lw5saDa6UnZL/HdStkWk5TZ/PxJcD6S6TmGm4LIDK53KcL7okSXRFR8qej3J3w6oP1AjLygCK6VqvDKIVbJ5MumUd6NpuWEvKZ0aUQK1XzVgkpR7nP8gUCo1FH6P5Lknt1UmhSXlXk5DwBYE5V7B03hExvCeZMuujXLvGQNHksUqy826bCLyjJCWCwAjc4Jyj0jDVnA9n5zjtj2V93jPPUZNHCRovvfyBbhzRxaL2h0c0+8TcnHeVUWPSQ33gP/7qzH8/BUDVamr1GHdLRyTWiCRd4mS912BOW9iWa4NvOrQNnz10RncT3ibATwRmtSo6754eh9ueWIWN22mrT2+9ZJ+XHzHqLBtdtNYmLExEZgZmMhFVaX1TjZy+21L+GQm94yTyL9kqbx5b4z9Pz5OKPcCF1czlXs/OnshLvzfveKkTqvQWadyLw4xb2BgcGCi6eTeNddcE0nH9TxPTMwNfkdH7n35y1/Gt7/9bfz5z3/GBRdcgH/7t39jv3v99dfjc5/7HObn53HuuefiuuuuQzpdXyqXgYHBcxfhgVpHqGeaK3qYbCSJICaotNxmgAzUiEEIeA2ovCiME6ojBUqRpCApsABUqQ+o9Ti1WqHBQA2pnJQnaDSEoyunpQKy6i9cJheuom6ECCKVe6XtsZ57ghJRbVMi0er13IuTlqsry+XUHdJ1U3A9kYy+bXsWZwjpn/NFmYymiEPjudd88GE5/nNRV1rLXVv37s6xfnMAMCIwBHlXTgsdy7mssm8qJyn3/H/D11E68M5I2BbOXJapWh7nXVVklHsA8JuRPL60cQbvOOqZKQ/sS9tsQmjF+44+RrLnnn8sfnzOQlz+63H85+Ozke9wSilFKnJI2vJxXtzO22ToAjUWpB1sRuV6m8xFJ2HievZR++Y+b3MsdtKmWyCrkpYVuwz1sYl85LPgPVvre3CoJ4FhQg0IAKu7E1jRmSDVgqcvTmG+6OHBkWh7moF6y3INuWdgcPCi6eQeRc499dRTuOmmm5DJZHDGGWdgxYoVAIBt27bh7rvvRjabxWte8xosX75cu/3Fixfjve99L+644w7MzfEm9rfffjs++9nP4tZbb8WSJUtw8cUX4+Mf/zg+8pGP1P3bDAwMnpsIJyOGZ0P9crjWS918cq/5203ZFXN0hTiee5QarhFI5TSUIklBUkIBvE/VbMFXjXH9+EYDNbgmS8quCkFHL/fVN7wKDuDVd7miBxvhQI3qC6qRUyoFakjEgXSMReWe16jnHr9cLMstapR7ArmzY9ZlPaMUPvwbfvm8ELiQcz2yRC+Gx7xBjZAI07wrLx8VPPdu3BQlfoLYKySg6wiJPXP8hTCeE9JyS4RluLxb9y7qEkooFYoeP9EBANf9YQpvX9cBAPjCn+hU3mahVyD3dCWsclpuKXjEtnAE40UXfv9W9gvYlgWOVkzYlqi+k0jHpOAFaFt++mwQU3k3MqFRS8BX9b7p9dK2rybnyL0eSbnnAJ2RPHgaj48XkLL5d3Qtc0ZH9CZwdH+SJfckhWTasfCB53fjlT+NozesDY4FtNXJviZbH0BtYGCwn6Lp5N7VV19d9fe2bdvw4he/GBs2bMC1116LRYsWVS0fGRnB5Zdfjttuuw133HGHdvvnnXceAODhhx/G9u3b2e/deOONuOSSS7Bu3ToAwBVXXIG3vvWthtwzMDgIEVXu2aHleoKpGWh3bNgtC9So/iwOVykNNJsNkdzTMFLjDLnnQVZCSUmtQIyyXFbdw5ehqv1Jfm/cwKNCOvGDdMeuXpYJdeJ1akQJ1HFUp41X7skqp7xQPltwZUJYQsHlyxABmXRUx58PAZGDWJ6arp9tmxcCNfIusI+4J01ZbvMh+RhmNZMCY1m3btsDsSzXBaShvPS8Hs264ITYec9CwasmlxwLVeWyFAYy+peVr9zjj9XeeRe75lz80+8m8a1hmfgE5NJaHXoFMjLRgHIvTnkyp5RSnyds+p2QEJR7KVsmYH3Ckl83XAI7mYs+q+udbOSOSdqxxPASkdwj+jEcNk8WyMAX1/NgW1ZN70HHAjqF858SjrNTQ5trRcaRlZkSjHLPwODgRcsDNa655hpkMhn8+7//O1KpVGT5wMAAvvrVr+L5z38+rrnmGnzlK19pyn43btyIV7ziFeW/jz76aOzZswejo6Po7+9vyj4MDAyeG4iQeyHlXq5Yv/dXLUg6EOel5WxCoC9tYSwb/QYZqBGDrJQGms2GVPasI1bHhZH0bMEVAzWoBFgF3QCA9+XiSzrV/rjlOSlQofQxR0jmXQ9OKOghPCitUwjnt01Q7nHnSCp/BUqJuMy595fV0VD419O1f+BDblyBoMtrSVS+dLpRzBc9/tpxPTJwIed6mMi5dROhBlFIkw35ohdRewfhk3v1nYu9YlmuJ5J70vN6dN5lSZWCFy1DjjP4XxieOSDgenoy7uuPzcQi9gCf/JFCRyT0aogjiaRrFxZKyrrK9pl1S587FkA96qTAjbRjiX59CUFRlrKtSHLtVD76rqwlbTcIqSxXCicRAzUsXgEZRsEDCsQ7qf/rO3DWsrSYSh2GY1noFBi6hM2TmQmr/mOoQ8aRw1gkpOtd0cDA4DmPlpN7d955J04//XSS2FNIpVI45ZRTcOeddzZtvzMzM+ju7i7/rf4/NTXFknvDw8NN2//+ggPxNxkY1IqZ+QyCtNq+nU8BaCv/HSae0raHLJOW2QgmRvfB7xPTz8PT+gu4Z5R+LFvw0O+4GCPowfnpKex8ahTB3zSTzWnv/9/vcwDU70Nay3HaPjoJ7pUznc1Doj03bd8D7pj9efgJFNwMKM1LNl/Elie3InhcghjZO4rh4d3wPOD7ux38Ym8Cx3UX8cblBSQsYDZXfd0obH3qaRTbPHK72XwRw8PDmJhOA4gOjveOT+LJp0YBZCLL5nN5DA8PYy5L73ff+CTSjgegUhqWnZqo+nsuxnnnMD6VQvgcTc/725vJtYE6xtOzc3hs8xPgjvH2XXswMumAOha+stIlt9so9oyOYjJvgbrmJmdmMTw8jHyB/k07du9Gmw00cm9w2L1vDJNzNqjjMTY5g72zdqRNY1kPK7+1s+ltMaDx2OYtyBbpawMAdozPYC4XPU9xsGs6z663fdee0l1PP+s2PrWbXbZjYhY9SYC7zx7dtBlAe/mzBFztcyIxl0Tw2ULh8U2bsX1Mfo/8ePM42S4K7VYB+5h3gQ0PrnDM7dwMuHfM3t274BWT4N4zo7ueBvVMBoC52RkMD48BAEZGEgifg+HhYeTn6ef99MQ4hodHYIO+nnY+vQ1TEwlQx9nxXDy99Ulwz9YdT23D/EwS1G+2PRfF6ep3wxM7RzCfSyB4DJ7a+iQKmdqJ6qkJ+trY+fRWWIU0uOM88tQTCF6HQeTmZpBwgEaHpj9/mk81plDIzSM3NQPu3tq2ZTMKWfr8ZmensePpMXDnqBE4XgHTE+PQ3YMURnbtxLA0Q2FgsJ/D8Bc8hoaGxOUtJ/cmJycxOSn706jvTU83z4+jo6MDU1OVWX31/66uLnYd3cF6rmF4ePiA+00GBnXh4V1AwFh63eqVwMN72K8PtiewY6aoLdusFUsGF/rd+yfpZ+KqBd24Z5RWOPSlHfR1OMBsdP5/YV8PhlZ3Ag/tLn/m2UkMDck+pr/2ZgCMx21+BD1pB3tiqv+KyXYAdNJg3nIgaRaT3f0A6PfD4PKV8H5Dn8sibCxdtgL43Qi5vKevH0ND3fjNSA4f/5X/nfvGHZx46CK8enU78NBOANHfN7jkECzvTgC/2R1Z5lk2hoaGkNq8FxiPDjIyHV1YtKQN+HM0AdGzExgaGoIVul7L63Z2lYaHFb/ZVYv6gR2Vd52V0J93Dukn9gKobrPn+NvL/XoHqHOUSGewaPkS4EH6HPQtHAAm58Cde2mw3gh6evuQn3eB3dH7KZFuw9DQCri/pq09Fiwc9BWRj9d/b3DIdPUg5RVAHY9fjhmjpP0BS1ccivwD0XtbYd5Oo2gVIeusaYwV+Ou9d8GAr9TZPEEu9zr55+AMUuhLO6Cuq4IHLF+1GrhvV/mzTNLR9g+HslPAdrn//vld/Th9SRoA3WYAmLdSoJ5nFBZ2pvHUPC3nbUvYok/sioU9wMgMuWz5IUuQ2T7B1mOvXbUC+D39DOvp6sTQ0AIAwHHJOeCJ6mf30NAQep+kn/eDC/owNNSD5AM7SB+IQ1euxGBxFtgRPa9tKQdDhx0K/GZXZBkADB26Ej3jU8C+qP94W8rBykU9Vecv2dUP7JlF8J02dNihWCKEdnAYnJoEno4qp9euXoXep8aAGfp5v25oDTIP7iD9Unu7O9GftoGReCrPZqGzrQ0rFmWAbfS1vm7tGnRu3gtMRX9Tb3cXVq/qEvuTdbcrncTC/m7y2gCApe022hM2Nk1GvQJXLVuKoWU0WW1gsL/D8BeNoUVOARWsXr0a99xzDx5//HH2O48//jjuvvturF69umn7XbduHR555JHy33/84x8xODhoSnINDA5ChMsGpRIcAOhL2XV7lqSFfrLvjcdvd6CNb1d/2mbLrpJEWW6csrE4ZbmSj1F3DWYzXOItAMzTPtZlUKXIClJiak7jB6dKlK56oHpg+pa7xsrrU/A99zSBGsy62SLfJnWdcqRyruhhKrRyfzoUqNFAOSnVrpzrh5bwvnl82S3glzhOt6rGVUDB9TDNHGhdonHBa+w4Spgv8J57BvsHuGtdYUwI1NBBeiznBT9OAGxYBOB77rGBGl40YCnO+20gRlnuj7fN4wZNyW0tSfSSJ5uu1FAuy5XLa6VS0mDZ5StWZLCkvbKfDx3fXdo+vb7yTONKN5M2v4zy0g1vm2t2kizLjT574pQc09unP0/bsudewub7X0nbivghPxNwbLBluQkLsCy+PNZPUm5NuzIJuZT83lctwopO+h6Nk3RtYGBwYKLlyr1LL70U73vf+/DKV74S73nPe3DhhRdi4cKFAIB9+/bh5ptvxnXXXYd8Po9LL71Uu71CoYBCoYBisYhisYj5+XkkEgkkEtU/5aKLLsI73vEOXHjhhVi8eDGuvfZavO51r2vJbzQwMNi/EbZXSjsQk9b60jZSDiCEE7IYyDh4eoZeMWVbotZD8jhakLHZ5LSkbUW8amKRe1LcaAlvOrwD//xHeuZ4oM3GJr0wG4Dsm6cbTEvrSn59eVf2g1Or7piljwNX1SKRPzriSEqPVesUBS+4yRBJGiH3BI9BHahjlS16mlRaORQj70Ek/1qFggdMM/vNldJDuUsn73otG7DNC56LcdCVtNBR74jcIILulI3HQymZuut177zbdFU34F+XSeENsVd4IU3lPUyx3pZWNEghhlhrYYxADQB4ZFQ2zqwlib47yV/buuTQ3jTf3jbHFsMJpECNYMpuwrZw24ZBfP2xGSzvdPD6Ib/ElE3LtdR69LYlL8CUJlBBCtRI2kBn6FhOF9zIM75eEogNAXEsZESi1CdSR4nK2aRtRfyQg8g4ckJ6vXAs/vyo88qdB59gbaXnHr3thRkbvWkbC5h7NGVE4AYGBy1aTu69+c1vxm9/+1vceOONuOqqq3DVVVehrc33Jpib86Xknufh4osvxpvf/Gbt9j796U/jk5/8ZPnvm266Ce9///vx+te/Hqeccgruu+8+LF++HGeeeSbe+c534txzz8X8/DzOPfdcXHnlla35kQYGBvs1wmbiSdtCyrZYAqwvrZR7tY/gFmZsltxLOrJyY1BQ7vWlbcE8Ozp7LCnWFOKk5XJqiYQFvHp1G369my6/CUMysNeBS8sFZHLPQ1SxEkS9gRp512MJuILnv9M4ki3rgk/L1RCDOTc6UO4Pde7jnHcOZFpuUT7GBc8TS+XyrtdwEMSLFqdw6eEdeNevxmMH37geWOVeweWJPcAPNGnkOEqQ0nLj4NOn9OKiNbRnlUF9OP2He/DHAEEVJoW7kxayrods6bHeKuWlT7zwRMH/bpe9xHYw752CF32WpWMFajSH4a7l0d+e8NVq1P2X0YxYegSVeXtCDicQyb3QokM6HFx1fHfVZzpySFJ+ccSRPi1XDtQIE3BFIj3eqfMUcxxcyuZJWKekguN+U9KGOHHRk7IxX2cI2GmLU/jlLrqvkij1B+llpX85haRADDYKPy2X2W/p8/DknoJJyzUwOHjRcnLPsix84QtfwFlnnYUvfvGLeOihhzA760v4k8kkTjzxRLz97W/H+eefH2t7V155JUvSbd9e7Z9z2WWX4bLLLmvsBxgYGDznER7YpGzLVy4w5aD9abvutDFpQJS0LZHcGxDWXZCxIyRlcLvh9nLfDaIRcq8tYeHSwzvw2HgBX95I+xwFIZXl6jAmqf40I22JWJJW9Ty+fDZX1JBDgrLPL8vlS3olYjDnepESt75mKveIdbOuJx5jrXKvCJH8C2JhysXeXPXvOWkghR+fMwAAeM+v43vg+WW5/HGUym59ZWZrGJz5YmMlv8uYMiyD+hGu5pwJnSCVALqrxenicZ7ZEjjim0rLTcZ4vw20PfPXWsbxyzqpZ6RU7gkA7Y6FtIMyCVu1LMGr3HTbltRzCjw5VCL3hHRZjjhKO7KNh6T6SxLkHmUnUXdaLnO80o4FrgBBtVVK2pWUe70pG7vrvAfPWdHGkntSaW1Kc/4SGquVRpAR0pLVPjnlXquU5wYGBvs/Wk7uKZx//vk4//zzkc/nMTLiG5cPDAwgmaw9BcjAwMCgFoS5oVTZo45T7sleNxIkci9l835q/rr8YKo/bbMKtpQTHSAUPMD1PNhC530kRt0xV250RG8ClmXhkyf3YG1PAu+9jzdUbxQTdSr3ALnkV+Jvih6v29R5suVdnhzKa4ilosdfIwUXmNR47oWVGbWAIjNdL0p2VO3PA2YEmVu2BuXemnYPe0Pjr+BgL1mDmrbggS1TzLkyCZp3PbYcqlHMFzwUGyAOl3UYcq/ZCD/jwtdrygG6knbLyb3ZgodW8AR5Qokq2NOV0SzlXi1IO/5EFXXvphwLtsU/t1OOhTbHItXa7QmeRANkMiTOPB9H7pXLcllvPEH1JxB/gL8e95xKOdHtUtdBvf0caj27pELkVJCKqJKUe9KkqlR2rUPYf7C6XTyBm9Qo96SSXgB49zGdrK2JDmlBuZfSkHtcv83AwODAxzP+5k4mk1i6dCmWLl1qiD0DA4OWo+h6VYMB2/JnYaXZ1l5BufeZU3twQg9PiklqB2o2vXpd/pHck7JZL5uk7aukwwM2JhiwjDikC9ef3rDSt1ewLAtvPLwjspwrF6kH44LqryHlnuth41geT01HD5TkWSgFagA+ccTtNluUfQDzROlUZV0PU6FjEVbuSdvWgSMkJdVlQUPe1VKOvaYj+t1gmVYtA9FvDc/5ctKjAAAgAElEQVSy5fEFDcE6PFHARx+KaSZZIxopy7WAupItDWSEn8lhz72kbaFbKPlsFqYLcgBQvch7UcIrTtlevep1HSRfPaXco5C0ZLIr7VhsMEa7EE6QsCBOgsVRt/GEVQzPNsG/zhJ+c8rmS40pVR9lR1DvKab6Mar/wZ0/VQIsKfekYy2VXesgkXu2xZflVs4fva7Oc+9lmsTaOzYMsMvahFJydaxNWa6BgUEYRrhrYGBwQINS7QEyUdCfttkOaHvCFjvEUmmtbia+L22zjktdSUsM1FDbDyJIUO2eLeJTD0/ihuEZuCViKs5AkpsBPq9E7gX3H4R0HGrFmKDc04VxSOTfgyM5rL91D7lMIkZ9ZR6/vCAEefxxNI89ggJIIg7Hsm6Vbq09ER0IN+IHxrV5SiDoCp5MoEp+iWGsaY9+tz0wKItTHhcHe+ddfGsTn/D5X0/MNWU/FBoJ1FjUVr9dgAGP8KRIuLw1ZVs1JYPXi6lcNPCgGaCChZ5NZU+PMPGTTlhs4rxjy8+AlJDE2pbQlzhyiKXc47xpbXkbCcFXL6UlwyS/vuhEYvhdqTzw6gHVj1HHQKfc44k0WQUnJSnr0CXcv/I5KJF7Utqx0KxwqEkQvSkLxy7gRS5pIVBFlUVzx6SBQ2VgYPAcR9PLct/1rnfBsixcddVVGBgYwLve9a7Y61qWhc9+9rPNbpKBgcFBDMpvL/gvhb60zQ4wdOU9sucewBmmJ22l7KMNyLuSfApd+Tc5VhW7owZ0RdfDy388gq0lhdrOmSLed1x3LJKBIhMO63ZwaLf8+ggryhqB1Eqdck9a/ucxxnQReuWeKyj3jrppl0h4ffr3U+wySVW2L+SR2J2Mzuy7RDm253mxBnEc2Rv2+Qu3V/LUk1SXYVDKvc7AyEkYJ9WEvAtc9UDrysgl6MrIJRxiSnJbgjAxE1abphygS1ANSaWitWAqLytK64UfqFH9WdzBv2PJVhL1oCdl4ynQsydp22LDPhKaEsiUY7FkSkfCYsMjdMnBcUIndMo9VmFn8aSjui6TNhB20LBLakOx3De03fCzpxG+miIc1XnjlHvlcIoafAKD6G2I3JOVmbqyXO4aSFhym2VS0SpVkdDv3jZHDh8BBHLPTAIZGBy0aDq5941vfAOWZeGyyy7DwMAAvvGNb8Re15B7BgYGzUZYsaA6YpKheCUtNwo/dY8f7Ui+ef4+6XXVbDeX4tuVstHm0CM/1dEL9/OUsfjt27NlYg8APva7KbzvuG5tiqFt0YTKik79q8P1fKIzTmhHI5jXlB7HDXMIQy7nlRVyjaTD5lx+MB1WFHWl7HLZVnBRwfUJiQf35HDpXaOYyLn42At6cMnaaPl0EBzZG07oDSLvAg+HjfICiKvc60paWJSO7r+jBcq9ZxPZole3ib0J02gNws/6MInek7JF5d663gQ+cmIPLvzffQ21YyrfGuUeGagR8166/rQ+/O09YwD835m0LfwhkCxMQUd29gpEadrh382Vsk1642nbIkmctONbcbAkmuZYxCvL5bZd2oaQxsoRR4osSxBeo8lYRFn1Z+GJrnqfQ2r7YaS1yj3/X454SgplxoCs+NShSyAGHZsnu8v9Reb8OZpEY0m5p9ZrYwJk0o6kGPQ/5+wCTFmugcHBi6aTe5/73OcAAIsWLar628DAwODZQLi8MlUaH0uTwP1pm+2AtmmUe5IvTMoGPI9XFgBgU3y7k7wXUXmGP5yYW+owbpumFWo65Z5j0Slxi2P4fs0UXCzrcFpP7jWg3JMQ9t0KQpe22ghqUXYp76qkbaEQWK/geUjBwkcemij7Cb7//gmct6pNLG2qR7k3U/Dw86ez7PLxmJ57a3sS5H0V9NCSVDv7Kxa1VSc8zhU91BtCavz2WoPwLUEpZLuF+ybtWHjZsgzOWpYm74XDuh1sntSHF03nPQi3Wt3Iu9EJo7jl3RetacehXQ62ThfxihUZnP+zvdp1OhOW+MyQFFgZJ+odq5DQlECmHIskcZSdBU+E8dsEGgvUUKSeFMjAlt06fPuSJdKH8wpMOdHtht8tjTxPqXWDZBW9Tul9JakNxbLc+gkrSbknngNNoEbStmBbFjjKmfOABCrHI+1YoG78NkFtqq437n1u0nINDA5eNJ3ce8Mb3iD+bWBgYPBMIjyo4fzpguhL22yQRIdgcpx25EFTyrbYck7VIeZSfLuSNjsjrvp34X7eH0fzGGyzWZWZznPPsehO7dJ2fc9xruBhVV8CD++TVR6NopG0XAmS+k5Kw20UNZF7pROesIFglZsiHn+1q6Komy14+N+n5/Hq1e3s9urx3NMhLrn3vAVJ8lrrrArUeO6pEVZ2JrB7rnIeskWvPDCvFYP1soIGIsKTIiMhOXB3yhbJAfUu6SRG1I4FvPmITnwwRhn4VM6rSbnX5lixnm/5BspyAeDkRWmc7M/Xx1LPdiQ15J7kuedYgn+dJd47aYdWSnWUGCOJoJEQhwTjlV9qG9F9JCyIgRlpQTWmiD8pTTV8Oc6H5vgaSQSXlHtcH0j9Tk6ZmdCU5bbOc09IpS0Tw5rfxNippEpkNbVMXaqc3UrakdSm/r+cotiU5RoYHLww3L6BgcEBjYiReLnDzK/Tk+IDNSTlnjQwAeTOqyLuuOVdKV65V54BDq17yR2jOO0He7CdSQ2VfOUAv/NPdWop5d5lR3VW/f3eY7uw7BnwCNORYTN1xk/OCtK8glt/4qkOOiViEIpwCF8WHPG4eZL3GAQk5V795N5kTM+94xemyPuqI3CjPhfVCK9e3Vb1ty4tWYLk52lQP8KcQZAUB3xyT1LuqWd+B0EsJW3gHUd1YlBIQleYyrsRRfCLl6bZ7/el4w3g81RZbp2D/zj8eoeGDdMr93giRfK/SzLBJ+rdSqnQgUqf4MxD6GPNrVfVNk3aKrVYl6SbFhSH5XWFss1wu2dCFxfnKxwH1LO4yvuXQELT90rZPAELyNfNcQuSOLyH16vUq9xT7eFuF0cgb9X6un4btzzjCAnPat0ErXSVjqOBgcGBjWetp+i6Lm644QZceeWVuP766zE9Pf1sNcXAwOAARqQsV6nchNnltGOxs8/tgnKvTSgpUvvmOmvtCbnjKyv3SusSDdsyVcS/PBJ9vnqepzVKdyy6vRS593dHd2JtqXN90kAK561qq5vc66ihZ6pNy61TuSd59eVdiIEajaCW9irCITww4ZquJ/c45V6LmMwAThxIkfdV8JpvxCPq2cDSdhuvX9seGURLqiYJhtxrDXTKra6kxXpbASirvKnnlrpmT12U0rZjKu9FSLi/ObwDv71gEfl9SQEXhJ/eXf1ZvSKoOJwgRXIGIR5LYYKM8pELr0sp99S7VQqfAICrj+8ml8dLy6U/bxP2rS/5VP8SpLHFE3+Af37Dxyr8TmtE3UWRWWmN5UnZc08gQiUiVVLuJW3e3862fIKWs0NOWHy/TSJY1brccpVGzCoZ7ep9hJGRlHuB30L1C+tNQTYwMHjuo+lluWF8/vOfx6c//WnceOONOO2008qfv+Y1r8Edd9xRTvG74YYbcNttt6GjQzb8NjAwMKgFkUANTZlFR9nHjN6elJarU+6lHIslXtpKPT2u49slee4xZbkS4oixbIsry432kpe0O7jn/EHsnXexqM1GwrbqDgBoT1ixgzBa5bknl+W2znMvWwO5p9QI4YFF3vXJ2zA2T9Sn3JtqhRFYAF1JC2t7EthC2HkFB2TPFc+960/rRa4InLcqg/aEjbRj1XRel3U4OKw7gbt2Vvu3GXKvNdCZz/tluQKxUHouk2W5mgF8EB6iSb1JG1jdncDKTqcqFAnwvWHjoOBFnyv1Gu7HKeWUJmfSjuxDlhYmyBxbJvjTNl1+WSb3NOq64xamcNuGAZz53yNVyxsJ1JD2rVN9qWuG4qzUs5BN4SVKmKMEb/0EEOkDqA2fkM9Dwub9+BxLk3hr84pP1daMY5FKf8fm21Quy2UVkggsp0NPdEnKnNtCxtF77vnrW5hgQmYMDAwOPrS8p3jbbbehra0NL3rRi6o+u/3227Fs2TJceeWVOPnkk/HYY4/VlKxrYGBgEAfRQU31v2GogUk7wyT45B7dkco4VqQ0NghJeVBW7hG9ddvyl3PknlqnFk+ybIzSQMeiZ9K5QI20Y+GQDqfcUaZIwDiQBn9h6JRu9SbXNpKW2whqaa9S7oUH3AXXKyclB7FxvMAqDouuxw4PpLTcZuDYBUltyRyw/3ruXXRYpfT2+QuTuHioA286ogMLSswkZzBP4eXL0vjpKxaS5vFSErdB/eBUVwrdSUs081fPfEo5pK5Z7tkdxj2hkmC1/lJCBc2Re2GlaN6LpnHWq9qKs5qUEJqyLfbdCvhkvqzs4vebqlO5F1QaUuepkUCNjMPvu0KG0dtUy6lnY3kZRzo5+smQRpR7kuceHy5S2q9AWPEErKwITVj8daeIOe4elMpyK4nFzH6Fc1hR9cnEIKvcEyaSg+3lKjoMDAwOTrSc3NuyZQsOP/zwKonwD3/4Q1iWha997Wu44oor8IMf/AD9/f343ve+1+rmGBgYHGSIGIlrOqDK44vzM8o4fFluRqfcs/Uz/FQnsStpwbIstDFaa9WnjZuACMhpsAoJGygSvM6iGP5RQLVfWi3QlXUFoVPu1Uvu6dNyW8PuhZM6JVTKcqs/L3q0F+FswcPWKdp/UVJyTjXguRcHKzr5IoKg2fiz4bn3xrXtGBK8nADgsy/sw0dO6MZ7j+3CLS9bEFley335pTP6sbwzQT5HjHKvNdA9I7pTNmtcD1TCDeiyXP9f7hqQSlSByjVPTZT0MeTeKYPV3nFjeQsf/s1k1WctLcsVWKWUbYlkhBioIZAwal1K3aXz3Ave39TEkkQoKnDHU9q3UtZxBF1ZuUeq5Px/5UAN+WTFFH6SoE5huW/FkOXq90rJtNz1lbAsbfIsS+5pffF4tai6t7lzpNpL/Sa1X+7RoSMdfc89btKr8n9D7hkYGATR8p7i3r17sXjx4qrP7r33XixZsgQnnngiACCdTuOkk07Ctm3bWt0cAwODgwy1BmqoDiQ1cGpzLNhCul1G47mXtHn1neqgUaSjKjViy3LLhCW/7zCmYxA2jgWMEhKwOImJAFiPGx2W1+DVp1Pu/XZvfWm9urLcOq38tNg9F59Iq5TlVp+PvOuxQSOjWX/7BdfDtulCmRzNCx6CrS7LlVRRwfuBG2C1Jyx84LiuprcrYQH/8IIerQI1k7Dw/57XhauP7y6r9YLQKffU0suO6iw/dyj/Q6kszaB+/F6T6N2VtNAVS7kXfQDrTPMHNIRtWQVNPBM5cm8gxuRLvSpYO2ZaLgddWa70Dk3Y/LsX8O/XLmLlDo1y7/DeZNX+o9vV/2bunajufer0OxryJ11eziv3pEAN3WRI05V7QnsB/e+VAscSNn1/VdrDJ+LqFJKNKPcqCkqqzTKZqbbJPRvSTryE51qU4QYGBgc+Wk7udXR0VIVl7NmzB1u2bMGpp55a9b3Ozk5MTU21ujkGBgYHGcKJsLpADTUQoEqe1KCE60ulHVmlk7R5U+h2YZa+uzRY4mZodV43FOIQNrZl4bDu+q1Z6x08HD+QwsuX8SmRQejScuuFnJYLFFsUqPHw3pz+SyUo0ik8li64/HGZLXiYzLl42Y9H8Lybd2P9rXuwa7Yoegi2uixXCgYIlhhS98aXzujDHy5chLOWZ+rat2MBr1vTTi47ZVGqlJxd16bLkJ4JKRv47QWL8OtXDeKak3rKn1Mpw8YkvTU4d2WbuFyn3JPScnWm+QOaGRC1SYpg7kra5LsojsKzFjVpEHFEQpLnXsqxyu8zCjrlHu9P598fknKPI2gO1yn3YvxmbaBGHeq7ij8wvy7vyaafhKv3GgDo36urikhp+il+WS69v6RtideVY/HKPSmYBPCPL7ffcqAG8+xNCNtWzdV5PWaY39Xm8AEjycDx59Y3MDA4ONFycm/58uV48MEHkc/7M6M/+tGPYFkWzjjjjKrvjYyMYMGCaDmLgYGBQSMIp+WqDhXXAVUdxH5igCQl36nljlVR4oSRcqySpxC9LtcupUbgvIp0hCUFijwIw7GAY/qTVUmPXzy9L/Y+4vpMhTGRc/HdM+O9D+oNzNBhWiA/Wxmo8d/b5mN97+j+JNYv9QnQ8ACg4PHKvbmCh28Oz+J3JUXjYxMFfPXRGTYpF4h3rTSCIOF9ZG81mXxkX0VVQw2gjupLYmHGiTUAD+OtR3Tgvr8cxGsOo8mds5b5hKGU4BgH0n2QsC0c2p3AusDvBKLBCgatwytXZETCqTtli8o9dfl2Ei8GyXPPAq++C69PKfdSNu0zpiMM/e1qv0KiUc+9tG2V7QQo+Mo9jkjhyR+lsJICNTjl7+GBZw41gRZHqc61udJnqF19lxbIsErQA9Mehz9WlTbLyyWQbdIo5CppujwJJwVXpBzJg45X9qnzzq3rCGEcisSsJy1X8uMLfs4r9/jfGw7UMDAwMFBoObl34YUXYt++fdiwYQM+/OEP46Mf/SjS6TTOOeec8ndc18XDDz+MQw89tNXNMTAwOMjAGYnzZbn+Akq516FV7vneeGFDc4WE5asLKKWSznMPAAbbbFB90FaW5VqWhR+ctRDfObMfd547gIsYlROFepUBG8cKsCwLJw2ktN9tFbknkSv5OgI1dL5tcfGWIzrw43MW4o4NA5XBYei8F1zei3Cu6OGTD1f7b137+ymMZ/nfO93EY7ykPXqRBsm9a07qQU/KH9R84uSeqgEbNYAql9zVQcC9dFkaQz1JdtCvyNNGq2ElZQW3qNWEqkEFK7sSuPO8QVx3ai+5vDtpoS3GQPvIEEELVAbe1Dsh41hazz11zVPKvaRjoZO4KXrT/Dso3OZaEUc8KnmtphhfPAUpLVcif9Q7UArUoF5HHQkLywLEab2EF6fcqoRiRNdR7eGVe6V/iXarY8hNPCSItNwwGknLpe6FMnnHBX/FKHHllqnfyZV8S557FYUkvdwvy6X3q44R15WREo/LXn/curE89+h1TaCGgYEBh5aTe29605tw0kkn4YEHHsC//Mu/YGZmBh/96EcxMDBQ/s6dd96J8fFxvPCFL2x1cwwMDA4yhDka1YnjAzVKyj3Kc688SODTcrltJ+1KWR1Vmlsh9wjlXqnRSdvCkrboqE1X/kEhTlmu6lCnHQtnL2/DcQv1ZFsQ9Sr3XlwiVQ6J4b3XqrLccYFcmSl4GJmjgykovHxZGreevbDhNnUlLVx9fDdetDhdNYAKD+IKgufebMFDjli2bTre77EQT71D4YjeBNYviZZb9wYIjpccksGm1y7B9kuW4m+P7Kz6HnVv6ErlJbSVRmbcAGqwdK/VQxwGIQmpuLK6yRaHmBhUY3V3Apce0VFF9Ch0p2xYFq84U/fionYHXzy9r6p88LxVviqUehamHd4nTEFd8xQpnmIIjd6UrfWJrNcyIY5iWSqfTDsQlXtph29bwuJ95GTlnrrPo9td25uoKnenSt8lVbMC1a5gia+o3NP6vUWXq9ASnnDWqzMbKcuVlHvc6S2n6Qq+w2wJa+lj7tpK2LyXo85zL2H5k7JUs8oKSU3iLR16Em9dOS2XIbMD+zPknoGBQRDNkRIIaG9vx09/+lPcc8892Lt3L4499lisWbOm6juO4+Af/uEfsGHDhlY3x8DA4CADH6hBd4hUB1Ei96RADaDUIczT+wXoAIFyWS7R0QuWhC3rdLB9tpqI0ZXoUIir3GsE9aggupIWXnWoPyCOQ+7pAjXqhaTcu3tnFnfvzMbazuouB//8wj6x7E/C3x3ViYdGchjNuvjwCd2k6jNMEBU8sGm+cwUPREYKtk4XYrXn5cvS2DJVxPBEvO8r/MuLevGqQ9vw0VBqJxAlu1lvJOLjdhUqIqhUOhIWVnY6+PN4dZtV+jS3riJOpEHyXx0q+7UBmrJcrgzN+Os9Kzikw8HTM9U3iFJJdSUtjBK3ffDyvWhNO9YvTePWJ+ewuN3BeSv90m5qAJ9xLGQ1zy917S0iyDoPHk3upW2s6U7gCSYZO9zmWhCH6JICNZK2rFZMi2W5vFJNPQOp8ul24b29olP/jgn79lKg2hwkXUjiSEM6SVUG6hjzaaq+X5sFgGt9Y4Ea/PZ0Ca/c5SGVoep8hX3il79uxHUDE77h/kSZYGXalRBKftVnfDqw/zlXVis9H0yghoGBAYeWk3sAYNs21q9fzy5fv369uNzAwMCgXoRVSuUOM9OnV75JlLpOV6KhBvFpojMX7AxT225L8B35oBphWYeD+7l2NVu512CfUZUoU2RSyo6qKj90fDfOX5XBik7/1USRe0f3J/HIaCXdkis/bRRSmWpcvOWIDlxxXBcG2xx4ngfHQs0pu6csSuFjgaAFCuGBRcH1WNJztuCSg72vPToTqz1vP7ITVz0wEeu7ChaA165pZz2zpECNIKhBowqi4RRw/++YTly0ph1X3DcBRMg9pYil26wrwz+mP4n3x0jplT336M//8QXduPSusfLfXzojvtelQf2grkV13S1pd7CVULiGibsl7Q7eHlKd0so9C/s0zxkpcXPfvEv6jPWkbBzWk8D/bucnIOpVo8YRlFKlwgppxy9x5p6FGcdiwymktFylPKaUXZky6RRdbzCGP2Gc35xkyFsF0lJAMzGREkgp3bMpqCjj5qka8dyjrh/V7+HI2XS578Uo9xwpSdf/lyfK+N+jji/3jlCbTNpAWJBf8dyTiUG6LFejGCwr9+jlGcfCDDf5EziGlB+ngYHBwYuWl+WGsXXrVvz2t7/FE0888Uzv2sDA4CBErWW55TI/YrmaRWWVe4qgE5LkAL9sKrJfVdpFlN0GPYoowqucnFfDeO2jD0UVVGFwXmS1gCs5oQYclx/bhTU9Fd8q6reeMlhdGtyq3IHxBjfcm7Jw7am95dJOv6wveiyoMsAgFsQgvsIDnoJHE6oA71H4pzG9Eu/FS9N48dK0SCIftyDqO7YwY4skBZcgHQalRnQEwv2SoXZ85MQeHNGbpMvmHP5e70pa5RI9qs0/Pmch7jl/EIf3Rn9vGFL5G3ePvWJFGy4easdgm42LDmvD+ZpEV4PmoEdQnV2wmj4HcRRQnHKPKyVUkBLQR+ZdUiXXm7KwpoGUcwmNKvfSNv8sdCyfEJECF7jjsbrLf47axP2kpjOo+3xhm/7ZQ9kYhEE9wnRluZ1l3zx6mxIp2ZnklwFB1R9/LhpT7kXXTTnV//JtopenpXRYTcmvP3HEXzdcm4FgKAZPWLKee5JyT+P1pz7nPFklz73gcXjLER1Vx/SKGBNOBgYGBy6eEXKvWCzi05/+NA4//HA8//nPx5lnnolrr722vPzGG2/EOeecg40bNz4TzTEwMDiIwJfl0t+XzMCVGkoK1AAY5V6gc0967pU6629b14G+dPX6ywKlQxQZlBIGAY2AG3TUgri+e1Sp8gAx8DpuoZ5MaQbGGlTuUb5SY9noIPEMwoMuiIVEanMYZKAGl5bbQBnz51/UC8vi1TN9aQtXPr878vlg4DxSt1evJlRAQTol1AAqeO1RAzupzD5Y7kjdV1IoQKQdAoHD+SVlEhauP60Pj1+0BF88o1/chkHzIBHNbzq8A8/rjz5/4gQTcMq9Nx/RIa4XvF9WhkpIz1iS5styNQE+Jw3W5p+q0KjnnnpXUd54kmctoMg/ert/sTTD7rNYajPVrDjJwnEITW1ZLknQVbx0KXSl+OWqn8JNDkhBHgpUPyUuqOd4WkMoSum/QMlzj2lSWbnH+jHyxF+5pFezbWp9XamxUt1Rv0n1+bj9qs/FQA1W1Vn5fEHGwXfPXICzlqXxd0d14v8d00muY2BgcHCg5eReoVDABRdcgI9//OMYHR3FmjVr4HnVL8pjjz0W9913H2699dZWN8fAwOAgQ6QsV1M6Ig1MVAlowtYEahCdtaCaj/TcK/XCl3Um8ONzBsoDuWP6kzg3oNqhSjDKgRpN9ulqhpULdZypQ0yRlsf0J6tIlJcsTYvnp5mYj5+XQUIyjVcYyNhakmhBLHKveht512PLlWcbKGPOCMqLi4fa8efXLCEDM4JqVIoc0KmXFKRBNnWtBgkxyfCeWlaV0kvcV3HOb7kdwo2kU24aPLNYJSjeEraFt6yLknGcUikIikPKOBZOGUzhPc/jB+NB0uBfT+srExBH9CZw1rIMWQLbk7JxGPE7OhMWVnQ6+KeTerCqqz5lXxyiqy3he71RUAQQdf9UAhfodRM2HXoAyGol1QWgCJo4kydxRNwU6VhVliso97jHX7fg+dkpTEwE15G8O3WJyhKo86A+48tyVdt4MkvnT8eXuOo991i/RkG5py5T7jinhYlVRazqfhOn7E47PDkbPg4vOSSD775sIT52Uk85QMbAwODgRMufAF/60pdw1113Yf369fj973+PBx54IPKdI488EitWrMAvfvGLVjfHwMDgIENY7ZMsl44w5J5Atig1FDcsUgM4cga4KlCDUO4Feo9H9iXxwF8twm/+ahC3bRio+v5iwlhdlQ8221e5GWW5FLFBfbaskxiMJm3862l9GOpJ4JTBFD5+ck/DyaXPFKgAjcUhJeKrVrWJZVMAXcIdRnjgUfQE5V4D5F5aUDEsaXfQlqDTLIMKTIpcpBIqKUjlcdTgK3idScoa6vfolHtxS4kBQOJD4hj6GzxzuHhNe9Wz+J1HVxNvZy+PKsTG5vXsD1mWm/BLvz98Qg8++HyanApee6cvSeO+v1yEW162ALdvGEDKseB60YsraVukpcH/bBjAHy5cjHccVb+yJ47/XMK2WEJb3YfUpEbaqf5OGFxZ7oeO7ybfiwpK+U4q92KU5VLqyDCoNgevI+pwdJYnF2TlHpmWWy7prY8Mk/YbB9QzW5VEaxV0Qhkyx0vpAjWkkm1dtUbFzy+6TCLvVJv95fwkpm6/VCBGxrZ/3NMAACAASURBVIGokm/k3BkYGBzYaDm5993vfhcLFizA17/+dSxdupT93sqVK/H000+3ujkGBgYHGcIKprSmoyepiMrknqajRyr3AutQpu3h8ry0Y2FNTzIyKJTIgFoCNeKgGZuj1AFUieFyRsF0/qo2PPhXi/CzVw7gcMY7LYj9pctLkT9vOLyi+ulIWHjPsV3a3xPnnJLKvRaQe+r6pgaqkldlUH0408D+pbJcar/Be4o6jOoUUb8nWDZIkdxxBvwKUiLqCoLUNnj20Ju2ceNL+/HyZWm8bV0H3hdShA0SnqiHaUpgAW6So/L/hUx5aFh5tbo7gTOXZcplmdztZFtWFRG5rMPB2hjt1IFL4Q4iYfGqMPW5rNxjFFgM2RG+Fz9yQsUaYGm7jXNKx4F6RgwQyr0rA0SrbUFbOs21Ofj8oX3zSqW1zDtAVO6VPmT9fzXlpIDsBVoP1K4c2yKft1LZbsLy22pbtOpTdZnYJGWLnlgCKqW8HCEmKQ5T5Xcep66LcY40nnuDBMEsTaQF22VgYGAQRst7lZs3b8Zpp52Gnh457W9wcBD33x/OgDQwMDBoDGOhmpq+tOxz0xHohR/Vl6gKGjh1kV9yqPPcozqJwf1RZblxSxMH2xyctSyNnz/tJyG+YW17eVmzK1ab0X+kBrUdCQt7Q5+dOBDPA0o3Y92esBoikJqFJYSS5PLndcF1gU2TBVx6RAeWtDvi4CtuyWYtnnv1luVaqAxgyNRa4eLrD4z0Z+JIfxjkBZKMLMsNfEiVA1tCOVaQMMgShEYtygmJ3FvZZZR7+xvWL81gveDh9o0X9+MNvxgF4AfevGix7JsJ0ERK8DOu/F5H/ktk22dO7UV3agI7x6bwjy8aaIrqOW6Jqn/v8fcNFVxS8dzjt0vdd2EV4DuP6cRAm42npot4w9qO8u+mHlEUqXrZUZ2YzHl4bDyPt63rZInXIKjzFFRkUcRip5CW61gB2wBieUdZdUy3p62sCuTb3GyCKLirlB21tpACNar9UYkgNE0YR8Lmf0/arnyHQqUsl1o3pnKPOEddKbnN6vO1RCiTTjGoey4YGBgcvGg5uRe33GbXrl1ob2/Xf9HAwMCgBoSDEZRqjpsBDg7qrz21F+f8xKehbKvi68P1iVWHmlIt1FKWq8PXX7wA3940g7Rj4aLDAuRek5V7zSjLpTrcHUkLHzmhGx8pJfYu63DYJMowdL6CKQeY0Qe/thxL2unZ+KtPqA6ckMZXbyP8vSiEj0nB81hCqV7iM+NU0mOpS1Um95ql3JPKcgnlTODgSl5htOqism4jakdAp9wz5N5zDeetasOPzl6IR0bzeOXKTKwSbZ09AUXuWdArd6V8nEM6HHz5jH4MD+/D0ML6AjTCiOO5l7AswUfM/7yLOGbqeHDrJmxLDKZQsC0LFw9Fn51UWT810daRtPGxk2RBQhhSYA8gh/ZQzx9dWne5LJd5H1b8UQXlXpMJomBTUrYVmWCS1HeZKpWjhZzLVVzQvydp8yWsKYGA8/dX2UZ0XYjrSonG3ZrAFNVfC9t1AMBoqdQ/TqCGgYGBQRAtJ/cOPfRQPPLIIygUCkgk6N1NT0/jkUcewbp161rdHAMDg4MMYXKvv6zco78fJClOXZTGD89agHt25nDmsjSO7PNnWHXmyqRyrypQQ1+WK6EtYeHNR0R9k5pdqdEMX2ZqUNuZsPGuYzqxqN3BtukC3rC2I7YSSq9kqaeVzQcVfEKBUtJ94bReDLY5OHMZrx4KglLucYTUvhj+YBSCJvdkCaxw8QXTn2fy9RNleSHkhFRdBNos8XOk6iJwoTVK7nEqSsCU5T5XcfqSNE7XJF0HoVPuUSrdOOqcdX1JAHOx29Eo4jxfHZsvW1ckDeVJqsqGWQLH4sJt4r07wip+IL4AQQedGo1WB5fKckniLxDoQ2xbKffYicYyocW1uAXKvcDm/HMYCjOLqdyj2qzeP/Uo93Ref2o1anlKo9yTymeVopRV35VWsSwLnQkL04H3jPpv3EANAwMDA4WWPx42bNiAnTt34hOf+AT7nU9+8pOYnJzEeeed1+rmGBgYHGQYnafJvbiBGuuXZnD1Cd04ZVFlIOdYtaflViv3ostrUe5x2B/LcqlBbUdJlfDaNe14/3HdZAkrBx0JKBEprcC/ntaLDxBJjUtj/qYpokz1dUMdsYk9IHpMCq6HLEOEjcSIAV5EKAl0gy+JnO4LSERev7Zaob9hRfzfKQ3iqWs12KailLTLKGcUGkkYBoCXEyEMCpTfksGBBy4tV4EKwIghksOlh3dUvTu+cFpvXe2LizwR4BFGwrKq3pdBKJKGUu49b4E/ecYJIR2b9lULK/c4hCf6mgmbIAmDhA9N4PkfUgRje0jJFl1X9nPLlMt2+Wdms9VfdsAtj0o8ljz3dESoaivrx8hcG/66YPcLVNSP1HLVZt5zr7RtYrG6xnXKPYBXcHPKPROoYWBgwKHlvcp3vOMdWLlyJa677jq8+tWvxn/+538CAHbs2IHvfOc7eO1rX4vrr78ea9euxZve9Cbt9sbGxnDxxRdj6dKlOProo3HzzTeT38tms3j3u9+NoaEhrFq1Cn/913+NHTt2NPW3GRgY7P/gPPe4AURHDIZMZ2JNp+VW/t9GTOU2o7PW/ECNxrfHee7VC904rgFLNxacEf2KTgevH+ogia24yr3pBpRsCuFDXPCAOYbk3DOnP0AU0ZCuGnxF1wkORk8ZrJQApuxqP8W/XNWGY/r9Qfxgm42/P7G6TFnCB59f/d1/PrVCZFAD5OA9JR1mytMqSBg0Su69+tB2rOmmr6Fm3GMG+z90yr2kbUWei3Euu960jV+cO4D3PK8TX1vfh9euaa29TayyXJsn7dVvppR7x5VKh7my3KRNv+Oo5F0KY9lnduIneDqltFwKwXcK9c7Teu5plG4AH3pSL4KnhiboVJsIck8TPiIRg4B/rHVpudyxkstyedVf0vLKz2/JC1KXlgsAK7ro9wPXZiqUzcDAwAB4Bsi9rq4ufP/738dRRx2F22+/He9+97sBAHfddRfe8Y534Gc/+xmOPPJI3HTTTchk9DP4733ve5FKpfD444/jK1/5Ci6//HJs3Lgx8r0vfvGLeOCBB/CrX/0Kjz76KHp6enDFFVc0/fcZGBjsv/A8L6LcqyVQgwOnaFNEFqVKCHZ2F7fZVZ5sR/U1pzRvf1TuUTP4YXVkLdD5CsYt0aoF7zwmWgINBBJiiV3GVSNONYHcC1/LeZf33IsjbKTIvUyIiAgjOBj90AndGGyzkXGAT53SW0WUdSRt3LZhAPecP4gH/nIRhnqiZuIcnr8wiY+d1IPjFybx9nUduEhDZATbKQUP0EmWlXUbLcvNJCzced4AvvmS/qrP43oqGjz3QZN71X/XomAO4vDeJD58Qg/+anV708pMOcQpy01YwGlL0qRCvUK0RJcp0p97N2ccLi033lDmDSHV8Lkr46uG60HwuSKp7yjolHsd5TAOen1FlkmThs1W7lV77vH7o8tyK/+vpyw3aVt8ObfGN6+i3KPaXFpXM2FLq79ldWWwvWceUq10VUo+rg9GpTwbGBgYAM8AuQcAq1atwt13341vfvObeOMb34iXvOQlWL9+PV73utfhP/7jP3D33XdjxYoV2u3MzMzg1ltvxVVXXYXOzk6ceuqpOPvss/Hd73438t2tW7fipS99KQYHB5HJZHDBBRfg0UcfbcXPMzAw2E8xlfeq1A9tjlUmIajyDtuKN5vNe+75/1KDtGBH2rEtfObUXixtt7Gy08EnTm5OKRXnz1L39prQ9yc99xowjNF51//N2o6meg9+9oW9eO1hNImkBmAUQdcdw2QfoM20a0X4eiwKablxQJUUB8kJsgQ28OGLFqfx+EVLsPOSpfibw6MEVtqxcEx/smb1gWVZ+LujOnHHuYP45Cm9Wp/K4GUmHQ7q9wQJ6GYQxp1JG+eubMNtGwZw3soM/s+RHbjq+PiqRYPnNqgBfli1uZgI4dnf8N5joxYEYTglouXMQ6LkmXqOUNW9youWewf3puxYabkczliSxouX+iTKsg4HHz6htfdfUGVIPaqkSa7g85S6KioTSzwRCsi+uZxCsl4E7Rco4rApZblsiStP/EmkolqXa1fZU484zsHXl6jcYw5zsD2vH+rAIYH3rgpv45Td/Ua5Z2BgwOAZc3K2LAsbNmzAhg0b2O9s374dhxxyCLt806ZNcBwHa9asKX92zDHH4Je//GXku5dccgk+8IEPYOfOnejp6cHNN9+MM888U2zj8PBwjF/y3MKB+JsMDOJix7wFoJLC2uUUy/fErunqZQAwmHKxadMm7XYdi+5Y7X56G4ZHPdiTDoDqmdj5mSkMD+8r/z0E4IfHl/6YnkIzbtV9I9H9NoLZmWkMD482tI35qSSAanVWbmocw8MjdW1v+1z0vAXhzIzi2nUu3v3n5qgyFszuxJbNHiy0wUN1R9vKz2N4eBibdkV/Y9xn77ldFr4e+D1Xr8nW/NyeHK/e/+69ezE66QCoTwmUmRsDEErXLP1WAJidSiHcfRjZvg3DY42rEBt7Z1WTsLt3bMfwrC81mp5NI3w8qvdVve7EyG4Mw/cnvHihjdu2V66nD9ZxjhR6AHxouf//PVtHsKeurRg8N1F9jY2NjmJ4eHf5745i9L5qVh+uWdt5kQOs7cjg8RmeXNi6ZTPaHOAwO4Hwc2RsZDeGnSLWFKqf4xcszpfbGH5vK4zv3IbRfU5kmzuf3IzdMXmqTxwK7DnEQm/CA/ZMYbipN2DoGTK6r3x+941Ej8XIU08gn6TXdednMDw8BgDYuSe67uZSP2UncaxSlldenp+PPvcU9uzcjuEYNg0cXrc0iW/v8H9AX9LDmvmny/0YN59BmJYcKe1vx2y0zW52rnz+vUJ03enxMQwP78HMZPRdCwD79uzGU8Xi/2/vzsOjKs/+gX/P7MlMJpnsJIEQyASyoCxFCIvwuhULuFQBBbW1Ilqk9leFKi9Xpfa10ap5fUVRq7b1si2Iqf1V0CJFrZTlpT9rRQgFE8Mmi0UxIcmQkG1+f4SZzPKcMzOZmczMyfdzXV6Sc2YmZ5KceZ5zn/u5b/j+HAGg5cJzfcdJly8ujBPnz/mffyeOHkGn0YmTgvmiQeN0H7PotZtPn0R9Rw/ONvr//gDgzJenUa895f761xXAO1/qUJjUg0k46TEn9H5PKVonDjUEnqcSJTLGL+TZ7XbF/XHRpu3zzz9HdXU1XnvtNXzxxReyj3M4HLBave+0Wa1WtLa2+j125MiRKCgoQGlpKbRaLcrKyvDEE08oHkegH1aiqa+vV917IgqF46sOAH1BpGyLEXZ775V1Z2MnsMd7Zn9pvtm9X8n+fzYIt48aORzDLDqMNbcDHoE8AMhIs8Jut4X4DkKTBwfwWVPEXi/NmgK7PT3wAxVkN54FTnl/Rhdkp8Nu71/WhKm1C/jo37L7i/KycVuJGZuavsL7J8/363t4GmsfjqEWHfS7TsC32WJmSjLs9mHo+PwMgHavfcF+9toB/D61Da8fOodxGQYsq7AEXHrsK7u1GTje4v7aasuApv08gI6QXsflosIc4Eij17ZUcxLs9t4M+/TTjcDpc177R4/s/TmFI+wxa8cJry+HDyuA/UJhf+2B0wA6vfZ7fS+f5xYVDIF9WO/FXLHTieOGVvzfw224JNuAeyfkedWIIgqKz99Yerr35+CoprPY8qX3Z2Uk5nCRngvuGOXEyXPdqP6kBb+tP+e3f7S9GAathGsyOvF4g/cYW5CXC/vIZNgBVOta8dz+VhRbdaiamoucC5lLlnPdwD/8rwXGlhTh790O4GiL1/ZRJaG9t1EhPToEPr/fnKxM2O29GVhDnA6gwXtsvmhUcV/2nM9zs9P6xt4URzNwxPs9u36fZof/zypJr3Hvtx7+CmgSj4MjPD4f++O/i5wYuq8Fp851455yC0al9QW3Uj49DTi8P29d30/f0gX803sMT08xu8eXpH3/Btq7vPbnZmXAbk9BVtNZ4KT/NV/+kFyMGmYCdp/y25eb2XueZTuagc9b/PYPKyiAfYgRthNfA2e8O0+PLi5ChkmLjq/954sGTd/vIbvFewwGgNKiobBnGpB7vgU40ux/zLk5sNu9M9sn+T0Kfn8bmck6XtuRqjF+EZ6oBveOHj2KL7/8EpmZmRg+fLjf/iNHjqC6uhobNmxAZ2dnwFohZrMZLS3eH57Nzc2wWPzrId1///1ob2/H4cOHkZycjKeffho33ngj3nvvvbDeExElDt/ueDaP5XWiVZNTcoOb6OpkuuW6ltKIluWGsRI1aHJLdADgqgIj/nI8tGBXtJblhtdQQ/m5lw7p/R3KddULVYapr0Zjh0/dNldjlLmFSdh0tC+4NzEr+DpyADC7MAmzC+WzEQOJ9LJcUedmY4BlU5Ho9hxpnku4Rlh12HOm72IzUPzUc1mcJEn4QUUKflAReEkiUX/l9rPm3kAzaCUMT9EhU6bul2uZY2ma/yXGv8/1deu+Y7QFd4z2n7/LrTi0GjRoD7P+5UDy/EjsFiTIKS2L9Sw5oNTkV7TsNinAZ3Uw3z8YJp2ElePEN+mUlrgGqtkqbKhxYZvcsly9Rn6fQeH79h5X32vIPVd4TB4vJ9rvKs0RTM29UHBJLhEpiconxK5duzBp0iSMGzcOV111FcaPH4/Kykp8+OGHAHo72a5atQqTJk3C73//e3R2duKKK67A+++/r/i6xcXF6OrqQkNDX9ZMbW0tSktL/R5bW1uLhQsXwmazwWg0YsmSJfjoo49w5swZv8cSkTp97TMrTve4GBFNuKbk+C+dEJGbE7smr6KLtFCzsfpDLr5SkqoTXkQFohQsDJaoflIwTUvkKAVJy206DL/QdS7IkneKknUSknWuCbp4PwDMHmZyd9RN0Ut4YnJkaigGy/dvq7PHGVZwTxQYDVhzLw6De66i5ACwcpx3YO5XM5SzaCNdj4ookGt8Gjx8syByJRaiQVQ7VUJfnTCtRsKIFO8BYEJW4DFWLzj3UvQSdBpJtgt4PPKsuRfqcXt+nnYoPFf0MeWZVaw0Xka6oUag19Yr1L7zunkkmHe4A3Qy8W+tJCk22wDka9/11eSTr/UnOia9xunxb4Wae7LHJd4eCIN7RKQk4p8Q9fX1uOGGG1BXVwen0+n+7+DBg7jxxhtx5MgRzJo1C88//zw6Ojowbdo0vPPOO6ipqcHYsWMVX9tsNmPu3LmoqqqCw+HA7t27sXnzZixYsMDvsePGjcNrr72Gs2fPorOzE7/61a8wZMgQZGRkRPotE1Gc8gvueUyK0gwav+wde2pwycyyHeouTECtglnkuQHIOJCLmb16WXrA7mpJgquEqGXuRalb7reG9WW/RSI4kx6gQLgrA9Gs1+D9uVl46+pM/L9v52BsZnBB4kjx/b13OSHbLTeQydkG4YWM5+9R9CsQ/Z4H2hOTU93/vq0kGVlJfVeC9lQ9/nBlBhbZk/H0lDRcN1w5U9ISxt8oUX8UWHRYNS4FWqm3G+aKsfHdcEV0jvh+Fj0/3eYeW76Rpcek7MCfjUbBB4yr2UY4Ny0Gmuc8INTj9syEVvosF92A8xzLlbLDgmke1l+im2uu7ycaS72zDUWvp5x9p9f0ZlgLO+26O96Kn+sKhip1xBU1K/NqqCF4aVe3XLlj7u8NXxuDe0SkIOKfEM888wza29sxefJkbNmyBcePH8eBAwfwzDPPQKvVYvbs2dizZw+ysrKwfv16bNy4EZMmCasMCFVXV6OtrQ12ux2LFy9GdXU1SktLsWvXLq9mHI888ghMJhMmTJiAkSNHYuvWrfjd734X6bdLRHHMb1muZ3DPqMH8EX0X+L+YlBqwNICLKI6hkfruxIpe56v2/heuDpZcpp1OAgJ99yxB19ZIxGtEWWDhLcuV37ewuK/wtNyy3FAy+jI8AqKi7+uZXWHRazAt1yhckh1tvsG4rh6nb8mioP1kgjVgZoVoiZlcV7+BdGepBTuvzcZfZmfi6Sn+2ZNXFJiwdpoN3xll9jtHr8zvy5LKT9ai3Bba0mqiSFgx1ooTt+Th05ty8Y0gstxiSdSl1vezaFKOEXtuzMHW2Vl4++qsoAIaos+f1AslNdrieFnunaP76qeZdRK+XdQ3vwj1uD2DXflm+TFFFJAyBVji6tLfZaHBEGVfKi5xDRCQNCgsne19TYXsuwCdg5VuTLnGCaWgISDuxu4KZspNd/o7DWJwj4iURLzm3s6dO5Geno7169cjLa13cm02m3HLLbdAq9Vi6dKl0Ol0eOutt/pVLNFms2HdunV+26dMmYITJ/qKjqanp+Oll17q/xshooTX1CEf3AOA56b3Xuhb9BqMSQ/+Yl40KbMZNIrBwTPt3bL7IkVujqqVJEhQvrjISdLgWKv3MWojMPkXTZzDyYqSuyB5dloaiqx9Q5oo+8P1fN/aeXIyPDP3BO8jXurM+V7wdDn7l+Hyysx0TM014sPT/o04TB7Xl8H+/GKhPITz2NMTlWl4YHcTWjqdeGiCNSJ/+0RKRBneABKmWYtoWa4ogJKTrHU3ywiGaBx1lXKI58y9/xxvRVu3E8cd3fg/Yywwe/x8Qj1uzxtHt5WYUfVxM1xTiMcm9WUoB8qyVs7cG9hlua4xWbTP829edFhK9fp6t1/4vxZo85lqBcr6c+13KvyKREFpg8eyXNGya9ffsfwxM3OPiCIv4sG9U6dOYdq0ae7Anqcrr7wSAFBZWckuKEQUdT+fmIqV46z4ur0Hjed7/C4wNJKEyn50i7PpnTBpAc943XdGJcs/AQOTuSeXFaHVABdn6JFl0uBLmePITtLCt5toJOIbogsIcxjdReSue+cM815maZC5lnSEkEFxcUZfoGiYRYcjLd5XDeFkIEaS7++9q8fZr2W5ucmuZUT++zx/j75dg9VgeIoOG67MjPVhkIrdW2HBmtreTp96DXBLiTnAM+JbqsH/8y9a8SJXsGtZucWredHi0fHzM7QZNXh2mriWZ6AbWsMsWq+ba9M8mnulGTV451tZ+G39OYxK1WFxad97VqoFCyhnukc3uCf//UTHZPJaliuqbycfGPR8jl6SAJ8bmX3LcsXH6rpxpTSsKTX5AJQzMwMFJEPFmntEpCTinxBtbW3IysoS7svM7J04ey6fJSKKFkmSkKLXoDBFh7GZhogtmTRpgUcmpsKsk5CbpMF/V6bhJ+O96yP51vT6zgBcyMlNXrVSbzHy316W7u4m6ys7SstyI90tVy470vdCUy5zLxRXFvQVuC8R1GNMjpO6bL4/4i4ncL4f2XVKGQ6eP0+lAu9EJHb/xSn4Tkkypuca8NvL0hM+A0e0XDRajaNcwb2J2QbcfKH8QrlNh3vHhN4oKhZuH2X2uln2nz4Nfh6fnOpexnlNocmvbuvYTAOqK9OwpMziVQJB2FAjQHMKl0g0nZIjzHS78P5EY7jnlEB8c0l+HwAkKwQOXUuE5X4WrqCj0pApbPLhsUmpYYrcvKy/50qBJTG6ahNRbEQ8cy8YGk1iT2iIiBaXWnD7KDMkSVxvbPUEK7adakfjeScKzFossitn9kWCXMzMNdefnGPExllGPL2vBav/0ez1mOwkwYVaBOqoiTLowmmoIWLRSX4XDHI190JxiUfx92JBcE/UhCQWfINxnd1OdPYju86gcIFk9OzeGMfLconiVapBg6enKndpTiRDLf6fiV1R+mxw3RDSSBKen27Ds1PTZMfeeJSdpMXvLkvHSwccKEnVYWm5d1By1tAkfPTtHJw534OLQigtIAqUeWa3KdXci8QYKfvawkw3+e/neSiieYwxwNJaV/BXWOtPoUsv0BfcU/rLFTXU8HyP7f3I3As2c/JWezJ+W38OQG/5lCvyTQGeQUSDWVSCe6dPn8bOnTv7tX/q1KnROCQioohTqstVZNXhw2/nYP/XXbgoQz8gWRpyFzq+E3xR5lyOILgXrcw9S4SXs1oFy8NEE2etJC58LVKZY/C6sy7K3AtneXEk+f5++9uZ2XWxIrroM6l8WS4RhUb0GdvUEZ3gXpLPmJGINTG/NSzJq6O7rwKLDgURSET0HJaU6rpFs6qEaC6i9DvTeOwTPc4VtJPLNnQtRRbdN1TqlquV+raHmrlnDFBzz0VumhDsCoafX5KKJJ2EL9t68MMxlqgGZYko8UUluPfee+/hvffeE+6TJEl2vyRJOHPmTDQOiYhowGWatJiRN3BLKJSW5XoSBaVE3XLjseaeSKpgxi+6CNBrgG6fYtuigF+qQcL/+HRbtcdx5p7vhYfShYYSd1dBhYLmQG9mIBFRgVmL447oN4vyDe6RPM8gltJQq9QALFzOAA28fAVcluvKvpMZc13BPVHgS6+Qke5508qp0FFDNLfynGMsKTXjD4fa3F/f4rFSQ275bbANuawGDR6f7F/HnohIJOLBvYKCgqgOGEREJCa3jNZ3viu6YyzKpgul+YQc0bw20rV+rKLgnmiSr5H8uhbeWWrGmfYevHfiPC4dYsQ95RaMStP5vaaovlR/g2iRFihzL9iMRaWae57dcju5LJeIMHDBveQ4uZGSCDyDWNGqgRiIUudZEe9lufL1+uSCla7gr7irbeDXBQIsyxX8GD2PZWKWAfNHJuH1hjaMStVh+cUpwsd5CtRkhYioPyIe3Nu3b1+kX5KIiIIgn7nn/bVoUimaFDdHYP2lqPZbpG8Aibo2iur7aCX/i9FZQ02YmRe4ho1omVFRSnwUtg4U3MswaWDUSvi8Vfki3FW0XBQY9crc47JcIsKF4v6no/994qV5USLQe2XuJcbPzXN1gbi+neT1f1/uzD2F5wbO3JM/PtH4r5f6niBJEn453YY1U2zQaXyzJ+WOOT7KehCRuvCThYhIJeTm8X7LcgVZeqKJb3Nn+Blaod7B7w9x5p7/47KStHhoghWudz85XffznAAAGk5JREFU24AZMt2DRdZO61saMzFLjzEhFD6PJt+LB9/gnkEjocwW+FhdryO65vAMls716QQ9Jcfg+3AiGgTyI9SB3pfN6P2ZNjmbnzHB8hzLYxXbC3XY9wzoCbu1u5fWirPKXcE30f6+cU35plXIx+zzcpIkwaST/L6PaPWtRvLOhiciipSYdMslIqLIk1uW69dQQxDJE90Rj0Tm3iXZBlh0ElovBJyuyA8+mBYsUc09Ua2/ArMW80cmY3SaDifPdePyfFNIWYSL7GaMTtPjhKMbVxWE9txo8r14ONfpG9wDCi2BryTcF1Ci4uEeP89b7cl4+UArDrd0w6qX8Nik1H4cNREluvFZ0Qm6PVVpw/e2fY0eJzAp24BLQ7gJM9h5Bri6Y1RCIdTv6jn9EAXDXFMW0U1Iz3qMov2uG32im1amCAb35IgCjmadFDfzByJSFwb3iIhUIrxluf7POxuBzodJOgn/MzUNP/1HM2xGDX76jcgHgqyC9yMKVhZcqJt3UYYBF2X073tNyDJgQlb/nhstvt0FHV3eQVmDVnK/dyVKF1CewT2rQYNt12Tj4686YE/VIy+I1yYi9Zk9zIRhFi2OXVjy/+DYlADPCM51RUmwp2bjhKMbM/OMDISEwPPzW65sbpktupd/gTL2i1K0ONzSVyZiSk5f8FYpw040rps9Ji9KmXuifZ6vlxZiMeDgg3v+24JtpkFEFCoG94iIVEI02dRI/jXuxMtyRRPqyBzXjSOSceOI5MAP7CfRslxh5l4Q2WuJyOTzXlt8Mvf0GimoAJxraZNvsLD3Nby/tho0mBFErUIiUi+dRsKW2Vl45VMH8s1ary6h4SpP16M8TkofJBKdV+ae/36rQULVJdHNtg50W7C6Mg23vf81Wruc+N4oM0ZY+y5HRXEvd908wbgeMHPPtSxX8LqeY+e9Yyx4+aDD/fXPvmFVfA/hZu4REUUDg3tERCohuuMtmoCaZTLd1kxNw707m9zbVo1TntzGyrwRSag51Aag9/3dVOx/QSkKTIo63qqBbxaAb2dcoxbIC7M2FptVEpHIkGQtVsbpWDEYeQaTRJ3N/zU/Fxa5Fq4REii4d1m+Cfvm56KlswfDLN6XosKOtwrdcpO0nsE9+ZuUgW5gDrPo8JuZNrzy6TmUp+twZ6lF8T0EOyaKVkUkR/nnT0SDF4N7REQqIZpsirYlCTZqJGDeiGR89GUHdn7RgTmFpritc7Ti4hTsb+zE8dZurBibgiGCwJVoIj90kAT3fAWbuaeEy+KIiOKfZyJ7p2B9bLQDe0BwjbRsRg1sRv9jEQ1nroZOwmW5euXgnmKjKJ+50PVFybi+KLjsU60UXNkS0TFZmLlHRFHC4B4RkUqI7niLmmyIAjXne5xI0kl4eqotKscWSSVpeuy6LkfxMeKGGuoc8gIt8TFoJGbuERENAp7zgK7we2L1S6TbeGgVAnSeNytFZfMMCjX3RPOEYAU7mxBm7jG4R0RRwrxgIiKVENbck/mUtxm9HzxMZfXoRD8LtTZ+CHShYND0NtUIh+C6iIiI4oxnYp5viYaBUpTS/7FW6ZhFmXueNfdENzhdP49A3XJDFfSyXMHNVFFpFCKiSGBwj4hIJUQxHtHEEgCenWqDRSdBIwH/NdGKZLlWuwlKVGsoSaV3ywO9r/4E9nyDv6PTWNieiCjeTM42eH19ZUFfo6NYLf9cUmqBySO+91RlWtDP7VHI+xNl5nlmrotuQrmz/gRzoXBuerFbLhHFI3VdzRERDWKiLqdyE9DZhUk4eFMujiwcgh9UpET5yAbe2AwDrIa+N39NoXo7u2okSfFiQZTtEMgzU23u13xgbIqwNhIREcXWzyZakWnq/Xz+QYUFw1P6FozeVWaB56f/ynEDM9anGTXYOicbd5eZsWZqGr47KvguyoL7cm6izDzPm1tKiYqiIJspjGT+4cnBrXkW1txjQw0iihJ1FiAiIhqERPEdpbvLap5gGrQSXv2PdFT9swUZJg3+a2JqrA8pqpJ1Es51iS9t9BcuYH5YYcHTta1Bvd6cwiT8a74R57udyAmzXh8REUXHJdlG1M7LRXu3E2k+N2HyzFq8PMOGlw86UJqmx9Jy5Q6wkTQmXY/HJgWfsecSzrJcpUYe4dbce3JyKpbvPgsAmJprwGjLuaCeF6jDLxFRJDG4R0SkElrBshPRne7BYmaeCTPz1Jux5ymYzL27yizYcrwdB5u6gnpN3wtFIiKKPyadBJPMGHDDiGTcMCL4zLlYUw7Q+W9LDjJzT9gtN4T50eJSC8rT9Tjd1oOrh5pw9FBTUM8TNTAz8n4ZEUUJg3tERCohmrwO4tjeoKLUMdeVnZBn1mL7tdlo6ejBove/xv/+u2OgDo+IiCggpWW5otIjwZadENXcM4ZY+64yxxjS4+WE2+CKiEgOb8sTEamEaL7IOeTgoJS555ntoNdISA+n0BAREVGU9Cil7gl4Lrd1KjxXXHMvNhOkUDIGiYhCweAeEZFKiJZ/0OCg1DG3Pw01iIiIBlpwbSr6eAbtlMKCoqw/fYyGRj3vuhJRlDC4R0SkYqHdA6dEpbQsVxTcCzE5goiIKOqUGmqIiIJ2wYrV/VCWsyWiaOHHCxERUYJLFhVcvMAgWIXL2B4REcUbpZp7Ip7Zd6GOa7FqOMaae0QULQzuERERJbhkhfVFosy9ohTW3SMiovgSTs29UMUqxsZSGUQULQzuERERJTjFhhqCK5gHx1m9vn7xUlvEj4mIiCgUd4w2e329sDhZ8fFazyvZEFP3YhVjUxqviYjCweAeERFRglOuuee/bXiKDn/6ZgYW2ZPxVGUa5o1IiuLRERERBTYxy4Bb7L0BvZJUHVZcnKL4+HACZboBKrp3Q1Hf+Jqil3BFgXFAvi8RDT4JF9xrbGzEokWLkJeXh4qKCtTU1Mg+ds+ePbj66quRn58Pu92O559/fgCPlIiIaGAoXeAYZdYezcwzYe00G24fbWanZSIiijlJkvDsNBtO35aH3ddno8iq89o/f2RfoMysk3D1UJP761Br7g1U5t5Pv2HFVQVGXJyhx0szbIo1comIwqEL/JD4snz5chgMBtTV1WHfvn1YsGABKioqUFpa6vW4M2fO4MYbb0RVVRWuvfZadHR04OTJkzE6aiKi2GBX1MFBcVku6/sQEVECkWs68dB4K86e78Gpcz14YGwKzPq+QNmMPCNqDrW5vw5UW3aghsahFh1evzJzYL4ZEQ1qCXXrwOFwYOPGjVi1ahUsFgsqKysxa9YsbNiwwe+xa9euxWWXXYb58+fDaDQiJSUFo0aNisFRExHFDmN7g4NZqVtuQo30REREYgUWHTZcmYm/XZuN2YXe5STmjUhGSWpv3opRCzw9VbmWrJYZ60SkMgmVuffZZ59Bq9WiuLjYvW3MmDHYsWOH32M//PBDlJWV4aqrrsKhQ4cwYcIEPPnkkxg6dKjs69fX10fluGNJje+JKB7E77nlXXy6q7Mzjo+VIqX5jBaAuI7PV//+AvXd3QN7QP3Ev1WiyON5RYPFy2XAR2c1GJbkxJDWY/D+0/eeHyU1n0J9fU+/vxfPK6Lo4Lklz263K+5PqOCew+GA1erd4c9qtaK1tdXvsSdPnsQnn3yCP/3pTygrK8NDDz2ExYsXY8uWLbKvH+iHlWjq6+tV956I4kFcn1s7Tnh9qdPrYbfL39QgdRhhaAPqvhbuG16QB7tHXaJ4FdfnFVGC4nlFg81FMturu1tx//+eBQBMyTHg2vH5/f4ePK+IooPnVngSKrhnNpvR0tLita25uRkWi8XvsSaTCXPmzMH48eMBAA8++CBGjBiBs2fPIjU1dUCOl4iIaCCE2i2XiIhoMLljtAVlNj1Ot/VgVgLc8CIiClVCBfeKi4vR1dWFhoYGjBw5EgBQW1vr10wDAMrLy726/7n+7WR1eSIaRPiJNzgoNtSQKUxOREQ0mFTmiMtXEBGpQULdzzebzZg7dy6qqqrgcDiwe/dubN68GQsWLPB77KJFi/DWW29h79696OzsxOOPP47KykqkpaXF4MiJiIiiRym4x8w9IiIiIiJ1S7gpf3V1Ndra2mC327F48WJUV1ejtLQUu3btQn5+X+2EGTNm4KGHHsKCBQtQXFyMQ4cO4aWXXorhkRMREUWHcnCPmXtERERERGqWUMtyAcBms2HdunV+26dMmYITJ7wLyd9xxx244447BurQiIjiDisRDA4mhaW3Bi7LJSIiIiJStYTL3CMiIiJvJi7LJSIiIiIatDjlJyIiSnBKmXt6LsslIiIiIlI1BveIiIgSnFJwz8hluUREREREqsbgHhERUYLTaSTIrczlslwiIiIiInXjlJ+IiEgFkmSie3pm7hERERERqRqDe0RERCogtzTXwJp7RERERESqxuAeEZGKOZ2xPgIaKHK19bgsl4iIiIhI3TjlJyJSMScY3RssRMty9RpAkpi5R0RERESkZgzuERERqYBoWa5ZrssGERERERGpBoN7REREKmDS+m+z6DnMExERERGpHWf9REREKiDK3LPomblHRERERKR2DO4REakYK+4NHqKae1yWS0RERESkfgzuERERqYCoWy6X5RIRERERqR9n/URERCqQJGqowWW5RERERESqx+AeEZGKrLg4xevrleOsMToSGmgmwRJc1twjIiIiIlI/BveIiFTkrjIzxmXqAQAz84y4oSgpxkdEA0W4LFfHYZ6IiIiISO10sT4AIiKKnEyTFu/OzsK5bifMOgkaiZlbg4VoWS4z94iIiIiI1I/BPSIildFqJKRoGNQZbETLcllzj4iIiIhI/bheh4iISAXEmXsc5omIiIiI1I6zfiIiIhUQ19xj5h4RERERkdoxuEdERKQCrLlHRERERDQ4MbhHRESkAqKae1yWS0RERESkfpz1ExERqYBJ67+NDTWIiIiIiNSPwT0iIiIVMLHmHhERERHRoMTgHhERkQokCZflMrhHRERERKR2DO4RERGpgLBbLmvuERERERGpHmf9REREKiDqlsuae0RERERE6pdwwb3GxkYsWrQIeXl5qKioQE1NjeLjOzo6MHHiRJSVlQ3QERIREQ08vUYQ3GPNPSIiIiIi1dPF+gBCtXz5chgMBtTV1WHfvn1YsGABKioqUFpaKnz8mjVrkJmZCYfDMcBHSkRENHC6nU6/bRqJwT0iIiIiIrVLqMw9h8OBjRs3YtWqVbBYLKisrMSsWbOwYcMG4eOPHDmC119/Hffdd98AHykREdHAyk7SxvoQiIiIiIgoBhIqc++zzz6DVqtFcXGxe9uYMWOwY8cO4eMfeOAB/OQnP4HJZArq9evr6yNynPFEje+JKB7w3KJ4NDPDgA/O9A7tS4Z1JNzfaaIdL1Ei4HlFFHk8r4iig+eWPLvdrrg/oYJ7DocDVqvVa5vVakVra6vfYzdt2oSuri7MnTsX27dvD+r1A/2wEk19fb3q3hNRPOC5RfHqDyOd+POxdlgNEmYMMUJKoGW5PK+IIo/nFVHk8bwiig6eW+FJqOCe2WxGS0uL17bm5mZYLBavbQ6HA6tXrw7YbIOIiEhNdBoJ1wxPivVhEBERERHRAEqo4F5xcTG6urrQ0NCAkSNHAgBqa2v9mmk0NDTg2LFjuPrqqwH0dsxtbm5GSUkJtm7disLCwgE/diIiIiIiIiIiokhLqOCe2WzG3LlzUVVVhTVr1mDfvn3YvHkztmzZ4vW4srIy7N+/3/313//+d/z4xz/Gtm3bkJmZOdCHTUREREREREREFBUJ1S0XAKqrq9HW1ga73Y7FixejuroapaWl2LVrF/Lz8wEAOp0OOTk57v9sNhs0Gg1ycnKg1bKbIBERERERERERqUNCZe4BgM1mw7p16/y2T5kyBSdOnBA+Z/r06fjXv/4V7UMjIiIiIiIiIiIaUAmXuUdERERERERERES9GNwjIiIiIiIiIiJKUFJTU5Mz1gdBREREREREREREoWPmHhERERERERERUYJicI+IiIiIiIiIiChBMbhHRERERERERESUoBjcIyIiIiIiIiIiSlAM7hERERERERERESUoBvdUqLGxEYsWLUJeXh4qKipQU1MT60Miinvnz5/HsmXLUFFRgYKCAkyfPh1bt25179+2bRsmTpyIIUOGYM6cOTh27JjXc++55x4MHToUJSUlePbZZ2PxFojiWkNDA3JycrBkyRL3tpqaGlRUVCAvLw8LFy5EY2Ojex/HMqLA3njjDVxyySXIy8vD2LFjsWvXLgAcs4j66+jRo5g3bx4KCwtRUlKCFStWoKurCwCwd+9ezJgxA0OGDMGMGTOwd+9e9/OcTidWr16NoqIiFBUV4aGHHoLT6YzV2yCKqRdffBEzZ85EdnY2vv/973vtC2d8UnouMbinSsuXL4fBYEBdXR1eeukl3H///Thw4ECsD4sornV1dSE/Px9vv/02jh07hlWrVuH222/H0aNHcebMGdx6661YtWoVDh8+jHHjxuF73/ue+7mPPfYYDh06hH379mHTpk1Ys2YN3n333Ri+G6L4s3z5cowfP9799YEDB/CjH/0Iv/zlL1FXV4fk5GTcf//9Xo/nWEYk769//StWr16NtWvX4vjx4/jzn/+M4cOHc8wiCsPy5cuRmZmJTz/9FNu3b8fOnTvx8ssvo6OjAwsXLsT8+fNx5MgR3HzzzVi4cCE6OjoAAK+88grefvtt7NixAzt37sSWLVvwm9/8Jsbvhig2cnNzsXz5ctxyyy1e28MZnwI9lxjcUx2Hw4GNGzdi1apVsFgsqKysxKxZs7Bhw4ZYHxpRXDObzVi5ciUKCwuh0Wgwa9YsDBs2DHv27MGmTZswevRoXHfddTCZTHjwwQdRW1uLuro6AMBrr72GFStWIC0tDaNGjcJtt92GdevWxfgdEcWPN954A6mpqbj00kvd22pqajBr1ixMnToVFosFq1atwqZNm9DS0sKxjCgIjz76KH784x9j4sSJ0Gg0yMvLQ15eHscsojAcPXoU119/PUwmE3JycnD55Zfj4MGD2LFjB7q7u7F06VIYjUbcfffdAIC//e1vAID169dj2bJlyM/PR15eHu655x6eVzRoXXPNNZgzZw7S09O9toczPgV6LjG4pzqfffYZtFotiouL3dvGjBnDbAeiEJ0+fRoNDQ0oLS3FgQMHUFFR4d5nNptRVFSEAwcOoKmpCadOnfLaP2bMGBw8eDAWh00Ud5qbm1FVVYVHHnnEa7vveVVUVASDwYCGhgaOZUQBdHd34+OPP8aZM2cwbtw4lJWVYcWKFWhra+OYRRSGu+++G2+88QbOnTuHkydP4t1338Xll1+OAwcOoLy8HJIkuR9bXl7uHpcOHjzI84oogHDGJ6XnUi8G91TG4XDAarV6bbNarWhtbY3RERElns7OTtx55524+eabUVJSonheuc4tz/1WqxUtLS0DesxE8ernP/85br31VhQUFHhtlzuvXJl7HMuI5J0+fRqdnZ148803sXnzZmzfvh179+7Fk08+yTGLKAxTp07FwYMHMXToUJSVlWHs2LGYM2dOwHGptbXV77xqbW1l3T0iD+GMT5wbBsbgnsqYzWa/CVpzczMsFkuMjogosfT09OCuu+6CwWDAE088AUB8XrW0tMBisbjPLc/9zc3NSElJGbiDJopTe/fuxbZt27B06VK/fXLnVUpKCscyogCSkpIAAEuWLEFubi4yMjKwdOlS/OUvf+GYRdRPPT09uOGGGzB37lycPHkShw4dQlNTE1avXh1wXLJYLF77XeecZ6Yf0WAXzvik9FzqxeCeyhQXF6OrqwsNDQ3ubbW1tSgtLY3hURElBqfTiWXLluH06dN49dVXodfrAQClpaWora11P87hcODw4cMoLS1FWloacnNzvfbX1tZi9OjRA378RPFmx44dOHbsGCoqKtxdzzZu3IhLL73U77w6cuQIzp8/j5EjR3IsIwogLS0N+fn5wsABxyyi/mlsbMTx48dx5513wmg0Ij09HYsWLcLWrVtRWlqK/fv3e2Xi7d+/3z0ujR492uu82rdvH88rIh/hjE9Kz6VeDO6pjNlsxty5c1FVVQWHw4Hdu3dj8+bNWLBgQawPjSju3Xfffairq8Nrr73mzooAgDlz5uDAgQN488030d7ejscffxzl5eUoKSkBANx000144okn0NTUhLq6Orz66qtYuHBhrN4GUdz47ne/i48//hjbt2/H9u3bcfvtt+Oqq67CH//4R8ybNw/vvPMOdu3aBYfDgaqqKsydO9educexjEjZwoUL8eKLL+LLL79EU1MTXnjhBXzzm9/kmEXUTxkZGSgsLMSvf/1rdHV1oampCevXr0dFRQWmTZsGjUaDF154AefPn8eLL74IAO5GUTfddBPWrl2LkydP4tSpU1i7di3PKxq0urq60N7eju7ubnR3d6O9vR1dXV1hjU+BnkuA1NTUxEIAKtPY2Ih77rkHH3zwAdLT07F69WrMmzcv1odFFNeOHTuGiy66CEajETqdzr39qaeewvz58/HBBx9gxYoV+PzzzzFhwgQ899xzKCwsBACcP38e9913HzZu3AiTyYQf/vCHWLZsWazeClHcevTRR3H48GH3RVFNTQ0efvhhfP3115gxYwaee+452Gw2ABzLiALp7OzEgw8+iJqaGphMJlx33XX42c9+BpPJxDGLqJ/27t2LlStXora2FlqtFtOnT8eTTz6JrKwsfPLJJ7j33nvx6aefoqSkBM888wwuvvhiAL2rP1avXo1XX30VAHDbbbfh4Ycf5rJcGpQeffRR/OIXv/Da9sADD2DlypVhjU9KzyUG94iIiIiIiIiIiBIWl+USERERERERERElKAb3iIiIiIiIiIiIEhSDe0RERERERERERAmKwT0iIiIiIiIiIqIExeAeERERERERERFRgmJwj4iIiIiIiIiIKEExuEdERERERERERJSgGNwjIiIiIiIiIiJKUAzuERERERERERERJaj/D8zWloOailspAAAAAElFTkSuQmCC">
          <a:extLst>
            <a:ext uri="{FF2B5EF4-FFF2-40B4-BE49-F238E27FC236}">
              <a16:creationId xmlns:a16="http://schemas.microsoft.com/office/drawing/2014/main" id="{CAB72B5E-571E-9A45-827D-2826E476E61A}"/>
            </a:ext>
          </a:extLst>
        </xdr:cNvPr>
        <xdr:cNvSpPr>
          <a:spLocks noChangeAspect="1" noChangeArrowheads="1"/>
        </xdr:cNvSpPr>
      </xdr:nvSpPr>
      <xdr:spPr bwMode="auto">
        <a:xfrm>
          <a:off x="11239500" y="4673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6235700</xdr:colOff>
      <xdr:row>26</xdr:row>
      <xdr:rowOff>38100</xdr:rowOff>
    </xdr:from>
    <xdr:to>
      <xdr:col>9</xdr:col>
      <xdr:colOff>368276</xdr:colOff>
      <xdr:row>51</xdr:row>
      <xdr:rowOff>101600</xdr:rowOff>
    </xdr:to>
    <xdr:pic>
      <xdr:nvPicPr>
        <xdr:cNvPr id="4" name="Picture 3">
          <a:extLst>
            <a:ext uri="{FF2B5EF4-FFF2-40B4-BE49-F238E27FC236}">
              <a16:creationId xmlns:a16="http://schemas.microsoft.com/office/drawing/2014/main" id="{561CE2BD-C0E3-994D-BC80-CA985F32BB7E}"/>
            </a:ext>
          </a:extLst>
        </xdr:cNvPr>
        <xdr:cNvPicPr>
          <a:picLocks noChangeAspect="1"/>
        </xdr:cNvPicPr>
      </xdr:nvPicPr>
      <xdr:blipFill>
        <a:blip xmlns:r="http://schemas.openxmlformats.org/officeDocument/2006/relationships" r:embed="rId1"/>
        <a:stretch>
          <a:fillRect/>
        </a:stretch>
      </xdr:blipFill>
      <xdr:spPr>
        <a:xfrm>
          <a:off x="7061200" y="5321300"/>
          <a:ext cx="6197576" cy="5143500"/>
        </a:xfrm>
        <a:prstGeom prst="rect">
          <a:avLst/>
        </a:prstGeom>
      </xdr:spPr>
    </xdr:pic>
    <xdr:clientData/>
  </xdr:twoCellAnchor>
  <xdr:twoCellAnchor editAs="oneCell">
    <xdr:from>
      <xdr:col>1</xdr:col>
      <xdr:colOff>0</xdr:colOff>
      <xdr:row>26</xdr:row>
      <xdr:rowOff>0</xdr:rowOff>
    </xdr:from>
    <xdr:to>
      <xdr:col>1</xdr:col>
      <xdr:colOff>6197576</xdr:colOff>
      <xdr:row>51</xdr:row>
      <xdr:rowOff>63500</xdr:rowOff>
    </xdr:to>
    <xdr:pic>
      <xdr:nvPicPr>
        <xdr:cNvPr id="5" name="Picture 4">
          <a:extLst>
            <a:ext uri="{FF2B5EF4-FFF2-40B4-BE49-F238E27FC236}">
              <a16:creationId xmlns:a16="http://schemas.microsoft.com/office/drawing/2014/main" id="{4407DC18-36A8-B742-815C-45410F8F4F99}"/>
            </a:ext>
          </a:extLst>
        </xdr:cNvPr>
        <xdr:cNvPicPr>
          <a:picLocks noChangeAspect="1"/>
        </xdr:cNvPicPr>
      </xdr:nvPicPr>
      <xdr:blipFill>
        <a:blip xmlns:r="http://schemas.openxmlformats.org/officeDocument/2006/relationships" r:embed="rId2"/>
        <a:stretch>
          <a:fillRect/>
        </a:stretch>
      </xdr:blipFill>
      <xdr:spPr>
        <a:xfrm>
          <a:off x="825500" y="5283200"/>
          <a:ext cx="6197576" cy="51435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hyperlink" Target="https://otexts.com/fpp2/stl.html" TargetMode="External"/><Relationship Id="rId3" Type="http://schemas.openxmlformats.org/officeDocument/2006/relationships/hyperlink" Target="https://rstudio-pubs-static.s3.amazonaws.com/197502_9bf4cf621a824e3093abc48d5a04e6de.html" TargetMode="External"/><Relationship Id="rId7" Type="http://schemas.openxmlformats.org/officeDocument/2006/relationships/hyperlink" Target="https://github.com/facebook/prophet/issues/470" TargetMode="External"/><Relationship Id="rId2" Type="http://schemas.openxmlformats.org/officeDocument/2006/relationships/hyperlink" Target="https://www.kaggle.com/c/airbnb-recruiting-new-user-bookings" TargetMode="External"/><Relationship Id="rId1" Type="http://schemas.openxmlformats.org/officeDocument/2006/relationships/hyperlink" Target="https://github.com/sshehryar/AirBnB-Dataset-Analysis/blob/master/Project_code.R" TargetMode="External"/><Relationship Id="rId6" Type="http://schemas.openxmlformats.org/officeDocument/2006/relationships/hyperlink" Target="https://www.r-bloggers.com/is-my-time-series-additive-or-multiplicative/" TargetMode="External"/><Relationship Id="rId5" Type="http://schemas.openxmlformats.org/officeDocument/2006/relationships/hyperlink" Target="https://www.kaggle.com/dimitreoliveira/lgbm-google-store-revenue-prediction/data" TargetMode="External"/><Relationship Id="rId4" Type="http://schemas.openxmlformats.org/officeDocument/2006/relationships/hyperlink" Target="https://www.kaggle.com/c/ga-customer-revenue-prediction" TargetMode="External"/><Relationship Id="rId9" Type="http://schemas.openxmlformats.org/officeDocument/2006/relationships/hyperlink" Target="https://otexts.com/fpp2/stl.html"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https://github.com/facebook/prophet/issues/470" TargetMode="External"/><Relationship Id="rId2" Type="http://schemas.openxmlformats.org/officeDocument/2006/relationships/hyperlink" Target="http://www.cbcity.de/timeseries-decomposition-in-python-with-statsmodels-and-pandas" TargetMode="External"/><Relationship Id="rId1" Type="http://schemas.openxmlformats.org/officeDocument/2006/relationships/hyperlink" Target="https://github.com/wwrechard" TargetMode="External"/><Relationship Id="rId4" Type="http://schemas.openxmlformats.org/officeDocument/2006/relationships/hyperlink" Target="https://www.r-bloggers.com/is-my-time-series-additive-or-multiplicative/"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hyperlink" Target="https://otexts.org/fpp2/complexseasonality.html%20(Hyndman's%20book%20/%20can%20also%20do%20this%20in%20R%20and%20bring%20it%20to%20Py)"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126B5D-9197-9F48-A516-DE8132CC0842}">
  <dimension ref="A4:V100"/>
  <sheetViews>
    <sheetView workbookViewId="0">
      <selection activeCell="A69" sqref="A69"/>
    </sheetView>
  </sheetViews>
  <sheetFormatPr baseColWidth="10" defaultRowHeight="16"/>
  <sheetData>
    <row r="4" spans="2:4">
      <c r="B4" s="9" t="s">
        <v>0</v>
      </c>
    </row>
    <row r="5" spans="2:4">
      <c r="C5" t="s">
        <v>1</v>
      </c>
    </row>
    <row r="6" spans="2:4">
      <c r="C6" t="s">
        <v>49</v>
      </c>
    </row>
    <row r="7" spans="2:4">
      <c r="D7" t="s">
        <v>50</v>
      </c>
    </row>
    <row r="25" spans="1:22">
      <c r="A25" s="10" t="s">
        <v>45</v>
      </c>
      <c r="S25" s="13">
        <v>0.9</v>
      </c>
      <c r="T25" s="13" t="s">
        <v>46</v>
      </c>
    </row>
    <row r="26" spans="1:22">
      <c r="S26" s="14">
        <f>AVERAGE(I28:I58)</f>
        <v>13432.193548387097</v>
      </c>
      <c r="T26" s="13" t="s">
        <v>47</v>
      </c>
      <c r="U26" t="s">
        <v>55</v>
      </c>
      <c r="V26" t="s">
        <v>54</v>
      </c>
    </row>
    <row r="27" spans="1:22">
      <c r="A27" s="5" t="s">
        <v>26</v>
      </c>
      <c r="B27" s="5" t="s">
        <v>27</v>
      </c>
      <c r="C27" s="5" t="s">
        <v>28</v>
      </c>
      <c r="D27" t="s">
        <v>29</v>
      </c>
      <c r="E27" t="s">
        <v>30</v>
      </c>
      <c r="F27" t="s">
        <v>31</v>
      </c>
      <c r="G27" t="s">
        <v>32</v>
      </c>
      <c r="H27" t="s">
        <v>33</v>
      </c>
      <c r="I27" t="s">
        <v>34</v>
      </c>
      <c r="J27" t="s">
        <v>35</v>
      </c>
      <c r="K27" t="s">
        <v>36</v>
      </c>
      <c r="L27" t="s">
        <v>37</v>
      </c>
      <c r="M27" t="s">
        <v>38</v>
      </c>
      <c r="N27" t="s">
        <v>39</v>
      </c>
      <c r="O27" t="s">
        <v>40</v>
      </c>
      <c r="P27" t="s">
        <v>41</v>
      </c>
      <c r="Q27" t="s">
        <v>42</v>
      </c>
      <c r="R27" t="s">
        <v>43</v>
      </c>
      <c r="S27" t="s">
        <v>48</v>
      </c>
      <c r="T27" t="s">
        <v>51</v>
      </c>
      <c r="U27" t="s">
        <v>52</v>
      </c>
      <c r="V27" t="s">
        <v>53</v>
      </c>
    </row>
    <row r="28" spans="1:22">
      <c r="A28" s="5">
        <v>42370</v>
      </c>
      <c r="B28" s="5" t="s">
        <v>44</v>
      </c>
      <c r="C28" s="5" t="s">
        <v>44</v>
      </c>
      <c r="D28">
        <v>2293712</v>
      </c>
      <c r="E28">
        <v>8845</v>
      </c>
      <c r="F28">
        <v>118349</v>
      </c>
      <c r="G28">
        <v>8205</v>
      </c>
      <c r="H28">
        <v>698</v>
      </c>
      <c r="I28">
        <v>7507</v>
      </c>
      <c r="J28">
        <v>674062.7019799999</v>
      </c>
      <c r="K28">
        <v>191935.4706462</v>
      </c>
      <c r="L28">
        <v>28296771</v>
      </c>
      <c r="M28" s="6">
        <f>E28/D28</f>
        <v>3.8561946748327603E-3</v>
      </c>
      <c r="N28" s="6">
        <f>F28/D28</f>
        <v>5.1597149075385228E-2</v>
      </c>
      <c r="O28" s="7">
        <f>G28/E28</f>
        <v>0.92764273600904468</v>
      </c>
      <c r="P28" s="7">
        <f>I28/E28</f>
        <v>0.848728094968909</v>
      </c>
      <c r="Q28" s="7">
        <f>I28/G28</f>
        <v>0.91492992078001223</v>
      </c>
      <c r="R28" s="8">
        <f>H28/G28</f>
        <v>8.5070079219987813E-2</v>
      </c>
      <c r="S28" s="12">
        <f>S26</f>
        <v>13432.193548387097</v>
      </c>
    </row>
    <row r="29" spans="1:22">
      <c r="A29" s="5">
        <v>42371</v>
      </c>
      <c r="B29" s="5" t="s">
        <v>44</v>
      </c>
      <c r="C29" s="5" t="s">
        <v>44</v>
      </c>
      <c r="D29">
        <v>2620436</v>
      </c>
      <c r="E29">
        <v>10255</v>
      </c>
      <c r="F29">
        <v>142797</v>
      </c>
      <c r="G29">
        <v>10094</v>
      </c>
      <c r="H29">
        <v>838</v>
      </c>
      <c r="I29">
        <v>9256</v>
      </c>
      <c r="J29">
        <v>793950.00068000006</v>
      </c>
      <c r="K29">
        <v>248524.90136700001</v>
      </c>
      <c r="L29">
        <v>28205540</v>
      </c>
      <c r="M29" s="6">
        <f t="shared" ref="M29:M58" si="0">E29/D29</f>
        <v>3.9134708880506908E-3</v>
      </c>
      <c r="N29" s="6">
        <f t="shared" ref="N29:O58" si="1">F29/D29</f>
        <v>5.4493603354556268E-2</v>
      </c>
      <c r="O29" s="7">
        <f t="shared" si="1"/>
        <v>0.98430034129692834</v>
      </c>
      <c r="P29" s="7">
        <f t="shared" ref="P29:P58" si="2">I29/E29</f>
        <v>0.90258410531448074</v>
      </c>
      <c r="Q29" s="7">
        <f t="shared" ref="Q29:Q58" si="3">I29/G29</f>
        <v>0.91698038438676444</v>
      </c>
      <c r="R29" s="8">
        <f t="shared" ref="R29:R58" si="4">H29/G29</f>
        <v>8.3019615613235592E-2</v>
      </c>
      <c r="S29" s="12">
        <f>($S$25*I28)+(1-$S$25)*S28</f>
        <v>8099.5193548387097</v>
      </c>
    </row>
    <row r="30" spans="1:22">
      <c r="A30" s="5">
        <v>42372</v>
      </c>
      <c r="B30" s="5" t="s">
        <v>44</v>
      </c>
      <c r="C30" s="5" t="s">
        <v>44</v>
      </c>
      <c r="D30">
        <v>3186849</v>
      </c>
      <c r="E30">
        <v>12837</v>
      </c>
      <c r="F30">
        <v>184483</v>
      </c>
      <c r="G30">
        <v>12351</v>
      </c>
      <c r="H30">
        <v>890</v>
      </c>
      <c r="I30">
        <v>11461</v>
      </c>
      <c r="J30">
        <v>769485.26570999995</v>
      </c>
      <c r="K30">
        <v>299503.26496309001</v>
      </c>
      <c r="L30">
        <v>28194192</v>
      </c>
      <c r="M30" s="6">
        <f t="shared" si="0"/>
        <v>4.0281168012667058E-3</v>
      </c>
      <c r="N30" s="6">
        <f t="shared" si="1"/>
        <v>5.7888842552628002E-2</v>
      </c>
      <c r="O30" s="7">
        <f t="shared" si="1"/>
        <v>0.96214068707641975</v>
      </c>
      <c r="P30" s="7">
        <f t="shared" si="2"/>
        <v>0.89280984653735296</v>
      </c>
      <c r="Q30" s="7">
        <f t="shared" si="3"/>
        <v>0.92794105740425881</v>
      </c>
      <c r="R30" s="8">
        <f t="shared" si="4"/>
        <v>7.2058942595741235E-2</v>
      </c>
      <c r="S30" s="12">
        <f t="shared" ref="S30:S57" si="5">($S$25*I29)+(1-$S$25)*S29</f>
        <v>9140.35193548387</v>
      </c>
      <c r="T30" s="12">
        <f>AVERAGE(I28:I30)</f>
        <v>9408</v>
      </c>
      <c r="U30" s="12">
        <f>AVERAGE(S30:S31)</f>
        <v>10184.643564516129</v>
      </c>
      <c r="V30" s="11">
        <f>I30/U30</f>
        <v>1.1253216597516253</v>
      </c>
    </row>
    <row r="31" spans="1:22">
      <c r="A31" s="5">
        <v>42373</v>
      </c>
      <c r="B31" s="5" t="s">
        <v>44</v>
      </c>
      <c r="C31" s="5" t="s">
        <v>44</v>
      </c>
      <c r="D31">
        <v>3317763</v>
      </c>
      <c r="E31">
        <v>13517</v>
      </c>
      <c r="F31">
        <v>188283</v>
      </c>
      <c r="G31">
        <v>14251</v>
      </c>
      <c r="H31">
        <v>1415</v>
      </c>
      <c r="I31">
        <v>12836</v>
      </c>
      <c r="J31">
        <v>1711552.21138</v>
      </c>
      <c r="K31">
        <v>339585.29332400009</v>
      </c>
      <c r="L31">
        <v>28349902</v>
      </c>
      <c r="M31" s="6">
        <f t="shared" si="0"/>
        <v>4.074130671780956E-3</v>
      </c>
      <c r="N31" s="6">
        <f t="shared" si="1"/>
        <v>5.67499848542527E-2</v>
      </c>
      <c r="O31" s="7">
        <f t="shared" si="1"/>
        <v>1.0543019900865576</v>
      </c>
      <c r="P31" s="7">
        <f t="shared" si="2"/>
        <v>0.94961899829843899</v>
      </c>
      <c r="Q31" s="7">
        <f t="shared" si="3"/>
        <v>0.9007087221949337</v>
      </c>
      <c r="R31" s="8">
        <f t="shared" si="4"/>
        <v>9.9291277805066316E-2</v>
      </c>
      <c r="S31" s="12">
        <f>($S$25*I30)+(1-$S$25)*S30</f>
        <v>11228.935193548386</v>
      </c>
      <c r="T31" s="12">
        <f t="shared" ref="T31:T58" si="6">AVERAGE(I29:I31)</f>
        <v>11184.333333333334</v>
      </c>
      <c r="U31" s="12">
        <f t="shared" ref="U31:U68" si="7">AVERAGE(S31:S32)</f>
        <v>11952.114356451613</v>
      </c>
      <c r="V31" s="11">
        <f t="shared" ref="V31:V68" si="8">I31/U31</f>
        <v>1.0739522411841111</v>
      </c>
    </row>
    <row r="32" spans="1:22">
      <c r="A32" s="5">
        <v>42374</v>
      </c>
      <c r="B32" s="5" t="s">
        <v>44</v>
      </c>
      <c r="C32" s="5" t="s">
        <v>44</v>
      </c>
      <c r="D32">
        <v>3267402</v>
      </c>
      <c r="E32">
        <v>14318</v>
      </c>
      <c r="F32">
        <v>194315</v>
      </c>
      <c r="G32">
        <v>15468</v>
      </c>
      <c r="H32">
        <v>1584</v>
      </c>
      <c r="I32">
        <v>13884</v>
      </c>
      <c r="J32">
        <v>1814768.2943199999</v>
      </c>
      <c r="K32">
        <v>368632.83723390003</v>
      </c>
      <c r="L32">
        <v>28373795</v>
      </c>
      <c r="M32" s="6">
        <f t="shared" si="0"/>
        <v>4.3820748105069408E-3</v>
      </c>
      <c r="N32" s="6">
        <f t="shared" si="1"/>
        <v>5.9470796675768697E-2</v>
      </c>
      <c r="O32" s="7">
        <f t="shared" si="1"/>
        <v>1.0803184802346697</v>
      </c>
      <c r="P32" s="7">
        <f t="shared" si="2"/>
        <v>0.96968850398100292</v>
      </c>
      <c r="Q32" s="7">
        <f t="shared" si="3"/>
        <v>0.89759503491078352</v>
      </c>
      <c r="R32" s="8">
        <f t="shared" si="4"/>
        <v>0.10240496508921644</v>
      </c>
      <c r="S32" s="12">
        <f t="shared" si="5"/>
        <v>12675.293519354838</v>
      </c>
      <c r="T32" s="12">
        <f>AVERAGE(I30:I32)</f>
        <v>12727</v>
      </c>
      <c r="U32" s="12">
        <f>AVERAGE(S32:S33)</f>
        <v>13219.21143564516</v>
      </c>
      <c r="V32" s="11">
        <f t="shared" si="8"/>
        <v>1.0502895779821071</v>
      </c>
    </row>
    <row r="33" spans="1:22">
      <c r="A33" s="5">
        <v>42375</v>
      </c>
      <c r="B33" s="5" t="s">
        <v>44</v>
      </c>
      <c r="C33" s="5" t="s">
        <v>44</v>
      </c>
      <c r="D33">
        <v>3236885</v>
      </c>
      <c r="E33">
        <v>15003</v>
      </c>
      <c r="F33">
        <v>197537</v>
      </c>
      <c r="G33">
        <v>16020</v>
      </c>
      <c r="H33">
        <v>1627</v>
      </c>
      <c r="I33">
        <v>14393</v>
      </c>
      <c r="J33">
        <v>1465758.14861</v>
      </c>
      <c r="K33">
        <v>381584.26931520004</v>
      </c>
      <c r="L33">
        <v>28309848</v>
      </c>
      <c r="M33" s="6">
        <f t="shared" si="0"/>
        <v>4.6350117474052988E-3</v>
      </c>
      <c r="N33" s="6">
        <f t="shared" si="1"/>
        <v>6.102688232668136E-2</v>
      </c>
      <c r="O33" s="7">
        <f t="shared" si="1"/>
        <v>1.0677864427114576</v>
      </c>
      <c r="P33" s="7">
        <f t="shared" si="2"/>
        <v>0.95934146504032525</v>
      </c>
      <c r="Q33" s="7">
        <f t="shared" si="3"/>
        <v>0.89843945068664166</v>
      </c>
      <c r="R33" s="8">
        <f t="shared" si="4"/>
        <v>0.1015605493133583</v>
      </c>
      <c r="S33" s="12">
        <f t="shared" si="5"/>
        <v>13763.129351935484</v>
      </c>
      <c r="T33" s="12">
        <f t="shared" si="6"/>
        <v>13704.333333333334</v>
      </c>
      <c r="U33" s="12">
        <f t="shared" si="7"/>
        <v>14046.571143564517</v>
      </c>
      <c r="V33" s="11">
        <f t="shared" si="8"/>
        <v>1.0246628770035597</v>
      </c>
    </row>
    <row r="34" spans="1:22">
      <c r="A34" s="5">
        <v>42376</v>
      </c>
      <c r="B34" s="5" t="s">
        <v>44</v>
      </c>
      <c r="C34" s="5" t="s">
        <v>44</v>
      </c>
      <c r="D34">
        <v>3135527</v>
      </c>
      <c r="E34">
        <v>14341</v>
      </c>
      <c r="F34">
        <v>190343</v>
      </c>
      <c r="G34">
        <v>15644</v>
      </c>
      <c r="H34">
        <v>1455</v>
      </c>
      <c r="I34">
        <v>14189</v>
      </c>
      <c r="J34">
        <v>1610804.9271599997</v>
      </c>
      <c r="K34">
        <v>353572.04422360001</v>
      </c>
      <c r="L34">
        <v>28303796</v>
      </c>
      <c r="M34" s="6">
        <f t="shared" si="0"/>
        <v>4.5737128080861689E-3</v>
      </c>
      <c r="N34" s="6">
        <f t="shared" si="1"/>
        <v>6.0705265813370449E-2</v>
      </c>
      <c r="O34" s="7">
        <f t="shared" si="1"/>
        <v>1.0908583780768426</v>
      </c>
      <c r="P34" s="7">
        <f t="shared" si="2"/>
        <v>0.98940101806010738</v>
      </c>
      <c r="Q34" s="7">
        <f t="shared" si="3"/>
        <v>0.90699309639478398</v>
      </c>
      <c r="R34" s="8">
        <f t="shared" si="4"/>
        <v>9.300690360521606E-2</v>
      </c>
      <c r="S34" s="12">
        <f t="shared" si="5"/>
        <v>14330.012935193548</v>
      </c>
      <c r="T34" s="12">
        <f t="shared" si="6"/>
        <v>14155.333333333334</v>
      </c>
      <c r="U34" s="12">
        <f t="shared" si="7"/>
        <v>14266.557114356452</v>
      </c>
      <c r="V34" s="11">
        <f t="shared" si="8"/>
        <v>0.99456371192188997</v>
      </c>
    </row>
    <row r="35" spans="1:22">
      <c r="A35" s="5">
        <v>42377</v>
      </c>
      <c r="B35" s="5" t="s">
        <v>44</v>
      </c>
      <c r="C35" s="5" t="s">
        <v>44</v>
      </c>
      <c r="D35">
        <v>2883963</v>
      </c>
      <c r="E35">
        <v>13175</v>
      </c>
      <c r="F35">
        <v>167437</v>
      </c>
      <c r="G35">
        <v>14762</v>
      </c>
      <c r="H35">
        <v>1407</v>
      </c>
      <c r="I35">
        <v>13355</v>
      </c>
      <c r="J35">
        <v>1493466.5423699999</v>
      </c>
      <c r="K35">
        <v>330510.52710449998</v>
      </c>
      <c r="L35">
        <v>28330954</v>
      </c>
      <c r="M35" s="6">
        <f t="shared" si="0"/>
        <v>4.5683665151043896E-3</v>
      </c>
      <c r="N35" s="6">
        <f t="shared" si="1"/>
        <v>5.8057957054234055E-2</v>
      </c>
      <c r="O35" s="7">
        <f t="shared" si="1"/>
        <v>1.1204554079696394</v>
      </c>
      <c r="P35" s="7">
        <f t="shared" si="2"/>
        <v>1.0136622390891841</v>
      </c>
      <c r="Q35" s="7">
        <f t="shared" si="3"/>
        <v>0.90468771169218265</v>
      </c>
      <c r="R35" s="8">
        <f t="shared" si="4"/>
        <v>9.5312288307817364E-2</v>
      </c>
      <c r="S35" s="12">
        <f t="shared" si="5"/>
        <v>14203.101293519354</v>
      </c>
      <c r="T35" s="12">
        <f t="shared" si="6"/>
        <v>13979</v>
      </c>
      <c r="U35" s="12">
        <f t="shared" si="7"/>
        <v>13821.455711435645</v>
      </c>
      <c r="V35" s="11">
        <f t="shared" si="8"/>
        <v>0.96625133262557095</v>
      </c>
    </row>
    <row r="36" spans="1:22">
      <c r="A36" s="5">
        <v>42378</v>
      </c>
      <c r="B36" s="5" t="s">
        <v>44</v>
      </c>
      <c r="C36" s="5" t="s">
        <v>44</v>
      </c>
      <c r="D36">
        <v>2958360</v>
      </c>
      <c r="E36">
        <v>13927</v>
      </c>
      <c r="F36">
        <v>174726</v>
      </c>
      <c r="G36">
        <v>14015</v>
      </c>
      <c r="H36">
        <v>1162</v>
      </c>
      <c r="I36">
        <v>12853</v>
      </c>
      <c r="J36">
        <v>823393.12315999984</v>
      </c>
      <c r="K36">
        <v>311157.24663240014</v>
      </c>
      <c r="L36">
        <v>28712756</v>
      </c>
      <c r="M36" s="6">
        <f t="shared" si="0"/>
        <v>4.707675874470991E-3</v>
      </c>
      <c r="N36" s="6">
        <f t="shared" si="1"/>
        <v>5.9061777471301667E-2</v>
      </c>
      <c r="O36" s="7">
        <f t="shared" si="1"/>
        <v>1.0063186615925899</v>
      </c>
      <c r="P36" s="7">
        <f t="shared" si="2"/>
        <v>0.92288360738134556</v>
      </c>
      <c r="Q36" s="7">
        <f t="shared" si="3"/>
        <v>0.91708883339279346</v>
      </c>
      <c r="R36" s="8">
        <f t="shared" si="4"/>
        <v>8.2911166607206571E-2</v>
      </c>
      <c r="S36" s="12">
        <f t="shared" si="5"/>
        <v>13439.810129351936</v>
      </c>
      <c r="T36" s="12">
        <f t="shared" si="6"/>
        <v>13465.666666666666</v>
      </c>
      <c r="U36" s="12">
        <f t="shared" si="7"/>
        <v>13175.745571143565</v>
      </c>
      <c r="V36" s="11">
        <f t="shared" si="8"/>
        <v>0.97550456864844026</v>
      </c>
    </row>
    <row r="37" spans="1:22">
      <c r="A37" s="5">
        <v>42379</v>
      </c>
      <c r="B37" s="5" t="s">
        <v>44</v>
      </c>
      <c r="C37" s="5" t="s">
        <v>44</v>
      </c>
      <c r="D37">
        <v>3684925</v>
      </c>
      <c r="E37">
        <v>16946</v>
      </c>
      <c r="F37">
        <v>227885</v>
      </c>
      <c r="G37">
        <v>16379</v>
      </c>
      <c r="H37">
        <v>1253</v>
      </c>
      <c r="I37">
        <v>15126</v>
      </c>
      <c r="J37">
        <v>922408.60653000011</v>
      </c>
      <c r="K37">
        <v>381802.29091780004</v>
      </c>
      <c r="L37">
        <v>28172839</v>
      </c>
      <c r="M37" s="6">
        <f t="shared" si="0"/>
        <v>4.5987367449812407E-3</v>
      </c>
      <c r="N37" s="6">
        <f t="shared" si="1"/>
        <v>6.184250697096956E-2</v>
      </c>
      <c r="O37" s="7">
        <f t="shared" si="1"/>
        <v>0.96654077658444471</v>
      </c>
      <c r="P37" s="7">
        <f t="shared" si="2"/>
        <v>0.89260002360439039</v>
      </c>
      <c r="Q37" s="7">
        <f t="shared" si="3"/>
        <v>0.92349960315037549</v>
      </c>
      <c r="R37" s="8">
        <f t="shared" si="4"/>
        <v>7.6500396849624522E-2</v>
      </c>
      <c r="S37" s="12">
        <f t="shared" si="5"/>
        <v>12911.681012935194</v>
      </c>
      <c r="T37" s="12">
        <f t="shared" si="6"/>
        <v>13778</v>
      </c>
      <c r="U37" s="12">
        <f t="shared" si="7"/>
        <v>13908.124557114355</v>
      </c>
      <c r="V37" s="11">
        <f t="shared" si="8"/>
        <v>1.0875657561078333</v>
      </c>
    </row>
    <row r="38" spans="1:22">
      <c r="A38" s="5">
        <v>42380</v>
      </c>
      <c r="B38" s="5" t="s">
        <v>44</v>
      </c>
      <c r="C38" s="5" t="s">
        <v>44</v>
      </c>
      <c r="D38">
        <v>3598229</v>
      </c>
      <c r="E38">
        <v>15589</v>
      </c>
      <c r="F38">
        <v>219380</v>
      </c>
      <c r="G38">
        <v>17060</v>
      </c>
      <c r="H38">
        <v>1662</v>
      </c>
      <c r="I38">
        <v>15398</v>
      </c>
      <c r="J38">
        <v>1885152.3975</v>
      </c>
      <c r="K38">
        <v>400249.10156900005</v>
      </c>
      <c r="L38">
        <v>28276699</v>
      </c>
      <c r="M38" s="6">
        <f t="shared" si="0"/>
        <v>4.332409082356904E-3</v>
      </c>
      <c r="N38" s="6">
        <f t="shared" si="1"/>
        <v>6.0968882191767118E-2</v>
      </c>
      <c r="O38" s="7">
        <f t="shared" si="1"/>
        <v>1.0943614086856117</v>
      </c>
      <c r="P38" s="7">
        <f t="shared" si="2"/>
        <v>0.98774777086407084</v>
      </c>
      <c r="Q38" s="7">
        <f t="shared" si="3"/>
        <v>0.90257913247362254</v>
      </c>
      <c r="R38" s="8">
        <f t="shared" si="4"/>
        <v>9.7420867526377491E-2</v>
      </c>
      <c r="S38" s="12">
        <f t="shared" si="5"/>
        <v>14904.568101293518</v>
      </c>
      <c r="T38" s="12">
        <f t="shared" si="6"/>
        <v>14459</v>
      </c>
      <c r="U38" s="12">
        <f t="shared" si="7"/>
        <v>15126.612455711434</v>
      </c>
      <c r="V38" s="11">
        <f t="shared" si="8"/>
        <v>1.0179410654621548</v>
      </c>
    </row>
    <row r="39" spans="1:22">
      <c r="A39" s="5">
        <v>42381</v>
      </c>
      <c r="B39" s="5" t="s">
        <v>44</v>
      </c>
      <c r="C39" s="5" t="s">
        <v>44</v>
      </c>
      <c r="D39">
        <v>3386888</v>
      </c>
      <c r="E39">
        <v>15003</v>
      </c>
      <c r="F39">
        <v>209598</v>
      </c>
      <c r="G39">
        <v>16491</v>
      </c>
      <c r="H39">
        <v>1732</v>
      </c>
      <c r="I39">
        <v>14759</v>
      </c>
      <c r="J39">
        <v>1663532.9853000001</v>
      </c>
      <c r="K39">
        <v>401817.78961180005</v>
      </c>
      <c r="L39">
        <v>28329987</v>
      </c>
      <c r="M39" s="6">
        <f t="shared" si="0"/>
        <v>4.4297301829880412E-3</v>
      </c>
      <c r="N39" s="6">
        <f t="shared" si="1"/>
        <v>6.1885128767175057E-2</v>
      </c>
      <c r="O39" s="7">
        <f t="shared" si="1"/>
        <v>1.0991801639672065</v>
      </c>
      <c r="P39" s="7">
        <f t="shared" si="2"/>
        <v>0.98373658601613012</v>
      </c>
      <c r="Q39" s="7">
        <f t="shared" si="3"/>
        <v>0.89497301558425812</v>
      </c>
      <c r="R39" s="8">
        <f t="shared" si="4"/>
        <v>0.10502698441574192</v>
      </c>
      <c r="S39" s="12">
        <f t="shared" si="5"/>
        <v>15348.656810129352</v>
      </c>
      <c r="T39" s="12">
        <f t="shared" si="6"/>
        <v>15094.333333333334</v>
      </c>
      <c r="U39" s="12">
        <f t="shared" si="7"/>
        <v>15083.311245571143</v>
      </c>
      <c r="V39" s="11">
        <f t="shared" si="8"/>
        <v>0.978498670464924</v>
      </c>
    </row>
    <row r="40" spans="1:22">
      <c r="A40" s="5">
        <v>42382</v>
      </c>
      <c r="B40" s="5" t="s">
        <v>44</v>
      </c>
      <c r="C40" s="5" t="s">
        <v>44</v>
      </c>
      <c r="D40">
        <v>3295765</v>
      </c>
      <c r="E40">
        <v>14689</v>
      </c>
      <c r="F40">
        <v>205735</v>
      </c>
      <c r="G40">
        <v>16236</v>
      </c>
      <c r="H40">
        <v>1578</v>
      </c>
      <c r="I40">
        <v>14658</v>
      </c>
      <c r="J40">
        <v>1595039.1781000001</v>
      </c>
      <c r="K40">
        <v>394490.68735500006</v>
      </c>
      <c r="L40">
        <v>28391727</v>
      </c>
      <c r="M40" s="6">
        <f t="shared" si="0"/>
        <v>4.4569318504201604E-3</v>
      </c>
      <c r="N40" s="6">
        <f t="shared" si="1"/>
        <v>6.2424050258437724E-2</v>
      </c>
      <c r="O40" s="7">
        <f t="shared" si="1"/>
        <v>1.1053169038055688</v>
      </c>
      <c r="P40" s="7">
        <f t="shared" si="2"/>
        <v>0.99788957723466543</v>
      </c>
      <c r="Q40" s="7">
        <f t="shared" si="3"/>
        <v>0.90280857354028088</v>
      </c>
      <c r="R40" s="8">
        <f t="shared" si="4"/>
        <v>9.7191426459719149E-2</v>
      </c>
      <c r="S40" s="12">
        <f t="shared" si="5"/>
        <v>14817.965681012935</v>
      </c>
      <c r="T40" s="12">
        <f t="shared" si="6"/>
        <v>14938.333333333334</v>
      </c>
      <c r="U40" s="12">
        <f t="shared" si="7"/>
        <v>14745.981124557115</v>
      </c>
      <c r="V40" s="11">
        <f t="shared" si="8"/>
        <v>0.99403355234121415</v>
      </c>
    </row>
    <row r="41" spans="1:22">
      <c r="A41" s="5">
        <v>42383</v>
      </c>
      <c r="B41" s="5" t="s">
        <v>44</v>
      </c>
      <c r="C41" s="5" t="s">
        <v>44</v>
      </c>
      <c r="D41">
        <v>3116570</v>
      </c>
      <c r="E41">
        <v>13950</v>
      </c>
      <c r="F41">
        <v>191683</v>
      </c>
      <c r="G41">
        <v>15485</v>
      </c>
      <c r="H41">
        <v>1533</v>
      </c>
      <c r="I41">
        <v>13952</v>
      </c>
      <c r="J41">
        <v>1516565.1842999998</v>
      </c>
      <c r="K41">
        <v>353638.67511449993</v>
      </c>
      <c r="L41">
        <v>28288108</v>
      </c>
      <c r="M41" s="6">
        <f t="shared" si="0"/>
        <v>4.4760746590001184E-3</v>
      </c>
      <c r="N41" s="6">
        <f t="shared" si="1"/>
        <v>6.1504474470331166E-2</v>
      </c>
      <c r="O41" s="7">
        <f t="shared" si="1"/>
        <v>1.1100358422939067</v>
      </c>
      <c r="P41" s="7">
        <f t="shared" si="2"/>
        <v>1.0001433691756272</v>
      </c>
      <c r="Q41" s="7">
        <f t="shared" si="3"/>
        <v>0.90100096867936708</v>
      </c>
      <c r="R41" s="8">
        <f t="shared" si="4"/>
        <v>9.8999031320632869E-2</v>
      </c>
      <c r="S41" s="12">
        <f t="shared" si="5"/>
        <v>14673.996568101295</v>
      </c>
      <c r="T41" s="12">
        <f t="shared" si="6"/>
        <v>14456.333333333334</v>
      </c>
      <c r="U41" s="12">
        <f t="shared" si="7"/>
        <v>14349.098112455711</v>
      </c>
      <c r="V41" s="11">
        <f t="shared" si="8"/>
        <v>0.97232591837176086</v>
      </c>
    </row>
    <row r="42" spans="1:22">
      <c r="A42" s="5">
        <v>42384</v>
      </c>
      <c r="B42" s="5" t="s">
        <v>44</v>
      </c>
      <c r="C42" s="5" t="s">
        <v>44</v>
      </c>
      <c r="D42">
        <v>2808139</v>
      </c>
      <c r="E42">
        <v>12707</v>
      </c>
      <c r="F42">
        <v>160065</v>
      </c>
      <c r="G42">
        <v>14447</v>
      </c>
      <c r="H42">
        <v>1412</v>
      </c>
      <c r="I42">
        <v>13035</v>
      </c>
      <c r="J42">
        <v>1660591.4043000001</v>
      </c>
      <c r="K42">
        <v>335969.06832789991</v>
      </c>
      <c r="L42">
        <v>28460161</v>
      </c>
      <c r="M42" s="6">
        <f t="shared" si="0"/>
        <v>4.5250609033242297E-3</v>
      </c>
      <c r="N42" s="6">
        <f t="shared" si="1"/>
        <v>5.7000383528023363E-2</v>
      </c>
      <c r="O42" s="7">
        <f t="shared" si="1"/>
        <v>1.1369323994648619</v>
      </c>
      <c r="P42" s="7">
        <f t="shared" si="2"/>
        <v>1.0258125442669395</v>
      </c>
      <c r="Q42" s="7">
        <f t="shared" si="3"/>
        <v>0.90226344569806882</v>
      </c>
      <c r="R42" s="8">
        <f t="shared" si="4"/>
        <v>9.7736554301931192E-2</v>
      </c>
      <c r="S42" s="12">
        <f t="shared" si="5"/>
        <v>14024.199656810129</v>
      </c>
      <c r="T42" s="12">
        <f t="shared" si="6"/>
        <v>13881.666666666666</v>
      </c>
      <c r="U42" s="12">
        <f t="shared" si="7"/>
        <v>13579.05981124557</v>
      </c>
      <c r="V42" s="11">
        <f t="shared" si="8"/>
        <v>0.95993391156617458</v>
      </c>
    </row>
    <row r="43" spans="1:22">
      <c r="A43" s="5">
        <v>42385</v>
      </c>
      <c r="B43" s="5" t="s">
        <v>44</v>
      </c>
      <c r="C43" s="5" t="s">
        <v>44</v>
      </c>
      <c r="D43">
        <v>2838763</v>
      </c>
      <c r="E43">
        <v>13557</v>
      </c>
      <c r="F43">
        <v>166660</v>
      </c>
      <c r="G43">
        <v>13544</v>
      </c>
      <c r="H43">
        <v>1131</v>
      </c>
      <c r="I43">
        <v>12413</v>
      </c>
      <c r="J43">
        <v>899429.4612100001</v>
      </c>
      <c r="K43">
        <v>310166.36087099998</v>
      </c>
      <c r="L43">
        <v>27893116</v>
      </c>
      <c r="M43" s="6">
        <f t="shared" si="0"/>
        <v>4.7756716569858065E-3</v>
      </c>
      <c r="N43" s="6">
        <f t="shared" si="1"/>
        <v>5.8708669938279452E-2</v>
      </c>
      <c r="O43" s="7">
        <f t="shared" si="1"/>
        <v>0.99904108578594086</v>
      </c>
      <c r="P43" s="7">
        <f t="shared" si="2"/>
        <v>0.91561554916279408</v>
      </c>
      <c r="Q43" s="7">
        <f t="shared" si="3"/>
        <v>0.91649438865918487</v>
      </c>
      <c r="R43" s="8">
        <f t="shared" si="4"/>
        <v>8.350561134081512E-2</v>
      </c>
      <c r="S43" s="12">
        <f t="shared" si="5"/>
        <v>13133.919965681012</v>
      </c>
      <c r="T43" s="12">
        <f t="shared" si="6"/>
        <v>13133.333333333334</v>
      </c>
      <c r="U43" s="12">
        <f t="shared" si="7"/>
        <v>12809.505981124557</v>
      </c>
      <c r="V43" s="11">
        <f t="shared" si="8"/>
        <v>0.96904595839146113</v>
      </c>
    </row>
    <row r="44" spans="1:22">
      <c r="A44" s="5">
        <v>42386</v>
      </c>
      <c r="B44" s="5" t="s">
        <v>44</v>
      </c>
      <c r="C44" s="5" t="s">
        <v>44</v>
      </c>
      <c r="D44">
        <v>3614733</v>
      </c>
      <c r="E44">
        <v>16043</v>
      </c>
      <c r="F44">
        <v>225913</v>
      </c>
      <c r="G44">
        <v>15578</v>
      </c>
      <c r="H44">
        <v>1173</v>
      </c>
      <c r="I44">
        <v>14405</v>
      </c>
      <c r="J44">
        <v>764828.19261000003</v>
      </c>
      <c r="K44">
        <v>388201.50298330007</v>
      </c>
      <c r="L44">
        <v>27881781</v>
      </c>
      <c r="M44" s="6">
        <f t="shared" si="0"/>
        <v>4.4382254512297312E-3</v>
      </c>
      <c r="N44" s="6">
        <f t="shared" si="1"/>
        <v>6.2497838706205962E-2</v>
      </c>
      <c r="O44" s="7">
        <f t="shared" si="1"/>
        <v>0.97101539612291965</v>
      </c>
      <c r="P44" s="7">
        <f t="shared" si="2"/>
        <v>0.89789939537492991</v>
      </c>
      <c r="Q44" s="7">
        <f t="shared" si="3"/>
        <v>0.9247015021183721</v>
      </c>
      <c r="R44" s="8">
        <f t="shared" si="4"/>
        <v>7.5298497881627943E-2</v>
      </c>
      <c r="S44" s="12">
        <f t="shared" si="5"/>
        <v>12485.091996568102</v>
      </c>
      <c r="T44" s="12">
        <f t="shared" si="6"/>
        <v>13284.333333333334</v>
      </c>
      <c r="U44" s="12">
        <f t="shared" si="7"/>
        <v>13349.050598112455</v>
      </c>
      <c r="V44" s="11">
        <f t="shared" si="8"/>
        <v>1.079102958980233</v>
      </c>
    </row>
    <row r="45" spans="1:22">
      <c r="A45" s="5">
        <v>42387</v>
      </c>
      <c r="B45" s="5" t="s">
        <v>44</v>
      </c>
      <c r="C45" s="5" t="s">
        <v>44</v>
      </c>
      <c r="D45">
        <v>3637427</v>
      </c>
      <c r="E45">
        <v>15556</v>
      </c>
      <c r="F45">
        <v>216961</v>
      </c>
      <c r="G45">
        <v>16617</v>
      </c>
      <c r="H45">
        <v>1633</v>
      </c>
      <c r="I45">
        <v>14984</v>
      </c>
      <c r="J45">
        <v>1811179.6958000001</v>
      </c>
      <c r="K45">
        <v>381854.01883780007</v>
      </c>
      <c r="L45">
        <v>28073687</v>
      </c>
      <c r="M45" s="6">
        <f t="shared" si="0"/>
        <v>4.2766494007989717E-3</v>
      </c>
      <c r="N45" s="6">
        <f t="shared" si="1"/>
        <v>5.9646832774925794E-2</v>
      </c>
      <c r="O45" s="7">
        <f t="shared" si="1"/>
        <v>1.0682051941373103</v>
      </c>
      <c r="P45" s="7">
        <f t="shared" si="2"/>
        <v>0.96322962201079965</v>
      </c>
      <c r="Q45" s="7">
        <f t="shared" si="3"/>
        <v>0.90172714689775535</v>
      </c>
      <c r="R45" s="8">
        <f t="shared" si="4"/>
        <v>9.8272853102244692E-2</v>
      </c>
      <c r="S45" s="12">
        <f t="shared" si="5"/>
        <v>14213.00919965681</v>
      </c>
      <c r="T45" s="12">
        <f t="shared" si="6"/>
        <v>13934</v>
      </c>
      <c r="U45" s="12">
        <f t="shared" si="7"/>
        <v>14559.955059811246</v>
      </c>
      <c r="V45" s="11">
        <f t="shared" si="8"/>
        <v>1.0291240555651997</v>
      </c>
    </row>
    <row r="46" spans="1:22">
      <c r="A46" s="5">
        <v>42388</v>
      </c>
      <c r="B46" s="5" t="s">
        <v>44</v>
      </c>
      <c r="C46" s="5" t="s">
        <v>44</v>
      </c>
      <c r="D46">
        <v>3383465</v>
      </c>
      <c r="E46">
        <v>14302</v>
      </c>
      <c r="F46">
        <v>204328</v>
      </c>
      <c r="G46">
        <v>15834</v>
      </c>
      <c r="H46">
        <v>1878</v>
      </c>
      <c r="I46">
        <v>13956</v>
      </c>
      <c r="J46">
        <v>1497859.6670999997</v>
      </c>
      <c r="K46">
        <v>369962.22070569999</v>
      </c>
      <c r="L46">
        <v>28574426</v>
      </c>
      <c r="M46" s="6">
        <f t="shared" si="0"/>
        <v>4.2270276181370281E-3</v>
      </c>
      <c r="N46" s="6">
        <f t="shared" si="1"/>
        <v>6.0390162156251065E-2</v>
      </c>
      <c r="O46" s="7">
        <f t="shared" si="1"/>
        <v>1.107117885610404</v>
      </c>
      <c r="P46" s="7">
        <f t="shared" si="2"/>
        <v>0.97580757935953011</v>
      </c>
      <c r="Q46" s="7">
        <f t="shared" si="3"/>
        <v>0.8813944676013642</v>
      </c>
      <c r="R46" s="8">
        <f t="shared" si="4"/>
        <v>0.11860553239863585</v>
      </c>
      <c r="S46" s="12">
        <f t="shared" si="5"/>
        <v>14906.900919965681</v>
      </c>
      <c r="T46" s="12">
        <f t="shared" si="6"/>
        <v>14448.333333333334</v>
      </c>
      <c r="U46" s="12">
        <f t="shared" si="7"/>
        <v>14478.995505981125</v>
      </c>
      <c r="V46" s="11">
        <f t="shared" si="8"/>
        <v>0.9638790200766979</v>
      </c>
    </row>
    <row r="47" spans="1:22">
      <c r="A47" s="5">
        <v>42389</v>
      </c>
      <c r="B47" s="5" t="s">
        <v>44</v>
      </c>
      <c r="C47" s="5" t="s">
        <v>44</v>
      </c>
      <c r="D47">
        <v>3412348</v>
      </c>
      <c r="E47">
        <v>14448</v>
      </c>
      <c r="F47">
        <v>203128</v>
      </c>
      <c r="G47">
        <v>15854</v>
      </c>
      <c r="H47">
        <v>1819</v>
      </c>
      <c r="I47">
        <v>14035</v>
      </c>
      <c r="J47">
        <v>1414605.8318000003</v>
      </c>
      <c r="K47">
        <v>377129.48664200003</v>
      </c>
      <c r="L47">
        <v>28238030</v>
      </c>
      <c r="M47" s="6">
        <f t="shared" si="0"/>
        <v>4.2340347467491593E-3</v>
      </c>
      <c r="N47" s="6">
        <f t="shared" si="1"/>
        <v>5.9527340118885878E-2</v>
      </c>
      <c r="O47" s="7">
        <f t="shared" si="1"/>
        <v>1.0973145071982282</v>
      </c>
      <c r="P47" s="7">
        <f t="shared" si="2"/>
        <v>0.97141472868217049</v>
      </c>
      <c r="Q47" s="7">
        <f t="shared" si="3"/>
        <v>0.8852655481266557</v>
      </c>
      <c r="R47" s="8">
        <f t="shared" si="4"/>
        <v>0.11473445187334427</v>
      </c>
      <c r="S47" s="12">
        <f t="shared" si="5"/>
        <v>14051.090091996568</v>
      </c>
      <c r="T47" s="12">
        <f t="shared" si="6"/>
        <v>14325</v>
      </c>
      <c r="U47" s="12">
        <f t="shared" si="7"/>
        <v>14043.849550598112</v>
      </c>
      <c r="V47" s="11">
        <f t="shared" si="8"/>
        <v>0.99936986290217455</v>
      </c>
    </row>
    <row r="48" spans="1:22">
      <c r="A48" s="5">
        <v>42390</v>
      </c>
      <c r="B48" s="5" t="s">
        <v>44</v>
      </c>
      <c r="C48" s="5" t="s">
        <v>44</v>
      </c>
      <c r="D48">
        <v>3162332</v>
      </c>
      <c r="E48">
        <v>13674</v>
      </c>
      <c r="F48">
        <v>183335</v>
      </c>
      <c r="G48">
        <v>15967</v>
      </c>
      <c r="H48">
        <v>1879</v>
      </c>
      <c r="I48">
        <v>14088</v>
      </c>
      <c r="J48">
        <v>1435753.60198</v>
      </c>
      <c r="K48">
        <v>373542.1237466</v>
      </c>
      <c r="L48">
        <v>28341224</v>
      </c>
      <c r="M48" s="6">
        <f t="shared" si="0"/>
        <v>4.3240241695052892E-3</v>
      </c>
      <c r="N48" s="6">
        <f t="shared" si="1"/>
        <v>5.797462126051281E-2</v>
      </c>
      <c r="O48" s="7">
        <f t="shared" si="1"/>
        <v>1.1676905075325434</v>
      </c>
      <c r="P48" s="7">
        <f t="shared" si="2"/>
        <v>1.0302764370337867</v>
      </c>
      <c r="Q48" s="7">
        <f t="shared" si="3"/>
        <v>0.88231978455564597</v>
      </c>
      <c r="R48" s="8">
        <f t="shared" si="4"/>
        <v>0.11768021544435397</v>
      </c>
      <c r="S48" s="12">
        <f t="shared" si="5"/>
        <v>14036.609009199656</v>
      </c>
      <c r="T48" s="12">
        <f t="shared" si="6"/>
        <v>14026.333333333334</v>
      </c>
      <c r="U48" s="12">
        <f t="shared" si="7"/>
        <v>14059.734955059812</v>
      </c>
      <c r="V48" s="11">
        <f t="shared" si="8"/>
        <v>1.0020103540380052</v>
      </c>
    </row>
    <row r="49" spans="1:22">
      <c r="A49" s="5">
        <v>42391</v>
      </c>
      <c r="B49" s="5" t="s">
        <v>44</v>
      </c>
      <c r="C49" s="5" t="s">
        <v>44</v>
      </c>
      <c r="D49">
        <v>2854251</v>
      </c>
      <c r="E49">
        <v>12832</v>
      </c>
      <c r="F49">
        <v>159767</v>
      </c>
      <c r="G49">
        <v>13980</v>
      </c>
      <c r="H49">
        <v>1501</v>
      </c>
      <c r="I49">
        <v>12479</v>
      </c>
      <c r="J49">
        <v>1314645.6944299999</v>
      </c>
      <c r="K49">
        <v>324285.41878300003</v>
      </c>
      <c r="L49">
        <v>28356585</v>
      </c>
      <c r="M49" s="6">
        <f t="shared" si="0"/>
        <v>4.495750373740782E-3</v>
      </c>
      <c r="N49" s="6">
        <f t="shared" si="1"/>
        <v>5.5975105202730947E-2</v>
      </c>
      <c r="O49" s="7">
        <f t="shared" si="1"/>
        <v>1.0894638403990025</v>
      </c>
      <c r="P49" s="7">
        <f t="shared" si="2"/>
        <v>0.97249064837905241</v>
      </c>
      <c r="Q49" s="7">
        <f t="shared" si="3"/>
        <v>0.89263233190271818</v>
      </c>
      <c r="R49" s="8">
        <f t="shared" si="4"/>
        <v>0.10736766809728183</v>
      </c>
      <c r="S49" s="12">
        <f t="shared" si="5"/>
        <v>14082.860900919966</v>
      </c>
      <c r="T49" s="12">
        <f t="shared" si="6"/>
        <v>13534</v>
      </c>
      <c r="U49" s="12">
        <f t="shared" si="7"/>
        <v>13361.123495505981</v>
      </c>
      <c r="V49" s="11">
        <f t="shared" si="8"/>
        <v>0.93397834427601212</v>
      </c>
    </row>
    <row r="50" spans="1:22">
      <c r="A50" s="5">
        <v>42392</v>
      </c>
      <c r="B50" s="5" t="s">
        <v>44</v>
      </c>
      <c r="C50" s="5" t="s">
        <v>44</v>
      </c>
      <c r="D50">
        <v>3012099</v>
      </c>
      <c r="E50">
        <v>13759</v>
      </c>
      <c r="F50">
        <v>176064</v>
      </c>
      <c r="G50">
        <v>13639</v>
      </c>
      <c r="H50">
        <v>1201</v>
      </c>
      <c r="I50">
        <v>12438</v>
      </c>
      <c r="J50">
        <v>736119.75624999998</v>
      </c>
      <c r="K50">
        <v>312278.82331950002</v>
      </c>
      <c r="L50">
        <v>28243545</v>
      </c>
      <c r="M50" s="6">
        <f t="shared" si="0"/>
        <v>4.5679109484781212E-3</v>
      </c>
      <c r="N50" s="6">
        <f t="shared" si="1"/>
        <v>5.8452262027244122E-2</v>
      </c>
      <c r="O50" s="7">
        <f t="shared" si="1"/>
        <v>0.99127843593284393</v>
      </c>
      <c r="P50" s="7">
        <f t="shared" si="2"/>
        <v>0.90399011556072384</v>
      </c>
      <c r="Q50" s="7">
        <f t="shared" si="3"/>
        <v>0.91194369088642857</v>
      </c>
      <c r="R50" s="8">
        <f t="shared" si="4"/>
        <v>8.8056309113571374E-2</v>
      </c>
      <c r="S50" s="12">
        <f t="shared" si="5"/>
        <v>12639.386090091997</v>
      </c>
      <c r="T50" s="12">
        <f t="shared" si="6"/>
        <v>13001.666666666666</v>
      </c>
      <c r="U50" s="12">
        <f t="shared" si="7"/>
        <v>12548.762349550598</v>
      </c>
      <c r="V50" s="11">
        <f t="shared" si="8"/>
        <v>0.99117344432341059</v>
      </c>
    </row>
    <row r="51" spans="1:22">
      <c r="A51" s="5">
        <v>42393</v>
      </c>
      <c r="B51" s="5" t="s">
        <v>44</v>
      </c>
      <c r="C51" s="5" t="s">
        <v>44</v>
      </c>
      <c r="D51">
        <v>3697459</v>
      </c>
      <c r="E51">
        <v>16594</v>
      </c>
      <c r="F51">
        <v>225156</v>
      </c>
      <c r="G51">
        <v>15439</v>
      </c>
      <c r="H51">
        <v>1245</v>
      </c>
      <c r="I51">
        <v>14194</v>
      </c>
      <c r="J51">
        <v>764005.54004999995</v>
      </c>
      <c r="K51">
        <v>370398.64181499998</v>
      </c>
      <c r="L51">
        <v>28317227</v>
      </c>
      <c r="M51" s="6">
        <f t="shared" si="0"/>
        <v>4.4879469927861272E-3</v>
      </c>
      <c r="N51" s="6">
        <f t="shared" si="1"/>
        <v>6.0894792883436979E-2</v>
      </c>
      <c r="O51" s="7">
        <f t="shared" si="1"/>
        <v>0.93039652886585511</v>
      </c>
      <c r="P51" s="7">
        <f t="shared" si="2"/>
        <v>0.85536941063034833</v>
      </c>
      <c r="Q51" s="7">
        <f t="shared" si="3"/>
        <v>0.91936006218019306</v>
      </c>
      <c r="R51" s="8">
        <f t="shared" si="4"/>
        <v>8.0639937819806981E-2</v>
      </c>
      <c r="S51" s="12">
        <f t="shared" si="5"/>
        <v>12458.1386090092</v>
      </c>
      <c r="T51" s="12">
        <f t="shared" si="6"/>
        <v>13037</v>
      </c>
      <c r="U51" s="12">
        <f t="shared" si="7"/>
        <v>13239.276234955061</v>
      </c>
      <c r="V51" s="11">
        <f t="shared" si="8"/>
        <v>1.0721129877571574</v>
      </c>
    </row>
    <row r="52" spans="1:22">
      <c r="A52" s="5">
        <v>42394</v>
      </c>
      <c r="B52" s="5" t="s">
        <v>44</v>
      </c>
      <c r="C52" s="5" t="s">
        <v>44</v>
      </c>
      <c r="D52">
        <v>3579846</v>
      </c>
      <c r="E52">
        <v>15389</v>
      </c>
      <c r="F52">
        <v>212669</v>
      </c>
      <c r="G52">
        <v>16491</v>
      </c>
      <c r="H52">
        <v>1693</v>
      </c>
      <c r="I52">
        <v>14798</v>
      </c>
      <c r="J52">
        <v>1585025.4757899998</v>
      </c>
      <c r="K52">
        <v>391240.95201730001</v>
      </c>
      <c r="L52">
        <v>28403464</v>
      </c>
      <c r="M52" s="6">
        <f t="shared" si="0"/>
        <v>4.2987882718977296E-3</v>
      </c>
      <c r="N52" s="6">
        <f t="shared" si="1"/>
        <v>5.9407304113081962E-2</v>
      </c>
      <c r="O52" s="7">
        <f t="shared" si="1"/>
        <v>1.0716095912664891</v>
      </c>
      <c r="P52" s="7">
        <f t="shared" si="2"/>
        <v>0.96159594515563063</v>
      </c>
      <c r="Q52" s="7">
        <f t="shared" si="3"/>
        <v>0.89733794190770721</v>
      </c>
      <c r="R52" s="8">
        <f t="shared" si="4"/>
        <v>0.10266205809229277</v>
      </c>
      <c r="S52" s="12">
        <f t="shared" si="5"/>
        <v>14020.413860900921</v>
      </c>
      <c r="T52" s="12">
        <f t="shared" si="6"/>
        <v>13810</v>
      </c>
      <c r="U52" s="12">
        <f t="shared" si="7"/>
        <v>14370.327623495506</v>
      </c>
      <c r="V52" s="11">
        <f t="shared" si="8"/>
        <v>1.0297607951404844</v>
      </c>
    </row>
    <row r="53" spans="1:22">
      <c r="A53" s="5">
        <v>42395</v>
      </c>
      <c r="B53" s="5" t="s">
        <v>44</v>
      </c>
      <c r="C53" s="5" t="s">
        <v>44</v>
      </c>
      <c r="D53">
        <v>2512568</v>
      </c>
      <c r="E53">
        <v>15061</v>
      </c>
      <c r="F53">
        <v>206663</v>
      </c>
      <c r="G53">
        <v>16362</v>
      </c>
      <c r="H53">
        <v>1757</v>
      </c>
      <c r="I53">
        <v>14605</v>
      </c>
      <c r="J53">
        <v>1409513.1236</v>
      </c>
      <c r="K53">
        <v>375131.22062289988</v>
      </c>
      <c r="L53">
        <v>28527273</v>
      </c>
      <c r="M53" s="6">
        <f t="shared" si="0"/>
        <v>5.9942656278357438E-3</v>
      </c>
      <c r="N53" s="6">
        <f t="shared" si="1"/>
        <v>8.2251704232482459E-2</v>
      </c>
      <c r="O53" s="7">
        <f t="shared" si="1"/>
        <v>1.0863820463448641</v>
      </c>
      <c r="P53" s="7">
        <f t="shared" si="2"/>
        <v>0.96972312595445187</v>
      </c>
      <c r="Q53" s="7">
        <f t="shared" si="3"/>
        <v>0.89261703948172599</v>
      </c>
      <c r="R53" s="8">
        <f t="shared" si="4"/>
        <v>0.10738296051827405</v>
      </c>
      <c r="S53" s="12">
        <f t="shared" si="5"/>
        <v>14720.241386090092</v>
      </c>
      <c r="T53" s="12">
        <f t="shared" si="6"/>
        <v>14532.333333333334</v>
      </c>
      <c r="U53" s="12">
        <f t="shared" si="7"/>
        <v>14668.382762349551</v>
      </c>
      <c r="V53" s="11">
        <f t="shared" si="8"/>
        <v>0.99567895361223868</v>
      </c>
    </row>
    <row r="54" spans="1:22">
      <c r="A54" s="5">
        <v>42396</v>
      </c>
      <c r="B54" s="5" t="s">
        <v>44</v>
      </c>
      <c r="C54" s="5" t="s">
        <v>44</v>
      </c>
      <c r="D54">
        <v>3311710</v>
      </c>
      <c r="E54">
        <v>14823</v>
      </c>
      <c r="F54">
        <v>199769</v>
      </c>
      <c r="G54">
        <v>16351</v>
      </c>
      <c r="H54">
        <v>1750</v>
      </c>
      <c r="I54">
        <v>14601</v>
      </c>
      <c r="J54">
        <v>1294848.0473500001</v>
      </c>
      <c r="K54">
        <v>376805.11832399998</v>
      </c>
      <c r="L54">
        <v>28584036</v>
      </c>
      <c r="M54" s="6">
        <f t="shared" si="0"/>
        <v>4.4759353928937014E-3</v>
      </c>
      <c r="N54" s="6">
        <f t="shared" si="1"/>
        <v>6.0322008871549745E-2</v>
      </c>
      <c r="O54" s="7">
        <f t="shared" si="1"/>
        <v>1.1030830466167443</v>
      </c>
      <c r="P54" s="7">
        <f t="shared" si="2"/>
        <v>0.985023274640761</v>
      </c>
      <c r="Q54" s="7">
        <f t="shared" si="3"/>
        <v>0.89297290685584985</v>
      </c>
      <c r="R54" s="8">
        <f t="shared" si="4"/>
        <v>0.10702709314415021</v>
      </c>
      <c r="S54" s="12">
        <f t="shared" si="5"/>
        <v>14616.524138609009</v>
      </c>
      <c r="T54" s="12">
        <f t="shared" si="6"/>
        <v>14668</v>
      </c>
      <c r="U54" s="12">
        <f t="shared" si="7"/>
        <v>14609.538276234955</v>
      </c>
      <c r="V54" s="11">
        <f t="shared" si="8"/>
        <v>0.99941556837228429</v>
      </c>
    </row>
    <row r="55" spans="1:22">
      <c r="A55" s="5">
        <v>42397</v>
      </c>
      <c r="B55" s="5" t="s">
        <v>44</v>
      </c>
      <c r="C55" s="5" t="s">
        <v>44</v>
      </c>
      <c r="D55">
        <v>3107937</v>
      </c>
      <c r="E55">
        <v>14001</v>
      </c>
      <c r="F55">
        <v>180828</v>
      </c>
      <c r="G55">
        <v>15160</v>
      </c>
      <c r="H55">
        <v>1758</v>
      </c>
      <c r="I55">
        <v>13402</v>
      </c>
      <c r="J55">
        <v>1287812.38295</v>
      </c>
      <c r="K55">
        <v>346575.73882170004</v>
      </c>
      <c r="L55">
        <v>28646126</v>
      </c>
      <c r="M55" s="6">
        <f t="shared" si="0"/>
        <v>4.5049175707229583E-3</v>
      </c>
      <c r="N55" s="6">
        <f t="shared" si="1"/>
        <v>5.818264655943798E-2</v>
      </c>
      <c r="O55" s="7">
        <f t="shared" si="1"/>
        <v>1.0827798014427541</v>
      </c>
      <c r="P55" s="7">
        <f t="shared" si="2"/>
        <v>0.95721734161845584</v>
      </c>
      <c r="Q55" s="7">
        <f t="shared" si="3"/>
        <v>0.88403693931398419</v>
      </c>
      <c r="R55" s="8">
        <f t="shared" si="4"/>
        <v>0.11596306068601583</v>
      </c>
      <c r="S55" s="12">
        <f t="shared" si="5"/>
        <v>14602.5524138609</v>
      </c>
      <c r="T55" s="12">
        <f t="shared" si="6"/>
        <v>14202.666666666666</v>
      </c>
      <c r="U55" s="12">
        <f t="shared" si="7"/>
        <v>14062.303827623495</v>
      </c>
      <c r="V55" s="11">
        <f t="shared" si="8"/>
        <v>0.95304440611456442</v>
      </c>
    </row>
    <row r="56" spans="1:22">
      <c r="A56" s="5">
        <v>42398</v>
      </c>
      <c r="B56" s="5" t="s">
        <v>44</v>
      </c>
      <c r="C56" s="5" t="s">
        <v>44</v>
      </c>
      <c r="D56">
        <v>2723920</v>
      </c>
      <c r="E56">
        <v>12797</v>
      </c>
      <c r="F56">
        <v>151945</v>
      </c>
      <c r="G56">
        <v>14231</v>
      </c>
      <c r="H56">
        <v>1642</v>
      </c>
      <c r="I56">
        <v>12589</v>
      </c>
      <c r="J56">
        <v>1429757.1296999999</v>
      </c>
      <c r="K56">
        <v>322315.63685800001</v>
      </c>
      <c r="L56">
        <v>28714359</v>
      </c>
      <c r="M56" s="6">
        <f t="shared" si="0"/>
        <v>4.6980087520925723E-3</v>
      </c>
      <c r="N56" s="6">
        <f t="shared" si="1"/>
        <v>5.5781741020294283E-2</v>
      </c>
      <c r="O56" s="7">
        <f t="shared" si="1"/>
        <v>1.1120575134797217</v>
      </c>
      <c r="P56" s="7">
        <f t="shared" si="2"/>
        <v>0.98374619051340162</v>
      </c>
      <c r="Q56" s="7">
        <f t="shared" si="3"/>
        <v>0.88461808727426039</v>
      </c>
      <c r="R56" s="8">
        <f t="shared" si="4"/>
        <v>0.11538191272573958</v>
      </c>
      <c r="S56" s="12">
        <f t="shared" si="5"/>
        <v>13522.055241386091</v>
      </c>
      <c r="T56" s="12">
        <f t="shared" si="6"/>
        <v>13530.666666666666</v>
      </c>
      <c r="U56" s="12">
        <f t="shared" si="7"/>
        <v>13102.180382762352</v>
      </c>
      <c r="V56" s="11">
        <f t="shared" si="8"/>
        <v>0.9608324440840772</v>
      </c>
    </row>
    <row r="57" spans="1:22">
      <c r="A57" s="5">
        <v>42399</v>
      </c>
      <c r="B57" s="5" t="s">
        <v>44</v>
      </c>
      <c r="C57" s="5" t="s">
        <v>44</v>
      </c>
      <c r="D57">
        <v>2835849</v>
      </c>
      <c r="E57">
        <v>13461</v>
      </c>
      <c r="F57">
        <v>157951</v>
      </c>
      <c r="G57">
        <v>13380</v>
      </c>
      <c r="H57">
        <v>1212</v>
      </c>
      <c r="I57">
        <v>12168</v>
      </c>
      <c r="J57">
        <v>714796.88864000002</v>
      </c>
      <c r="K57">
        <v>314166.42156029999</v>
      </c>
      <c r="L57">
        <v>28713882</v>
      </c>
      <c r="M57" s="6">
        <f t="shared" si="0"/>
        <v>4.7467266416512301E-3</v>
      </c>
      <c r="N57" s="6">
        <f t="shared" si="1"/>
        <v>5.5697958530232038E-2</v>
      </c>
      <c r="O57" s="7">
        <f t="shared" si="1"/>
        <v>0.99398261644751507</v>
      </c>
      <c r="P57" s="7">
        <f t="shared" si="2"/>
        <v>0.90394472921774016</v>
      </c>
      <c r="Q57" s="7">
        <f t="shared" si="3"/>
        <v>0.90941704035874438</v>
      </c>
      <c r="R57" s="8">
        <f t="shared" si="4"/>
        <v>9.0582959641255609E-2</v>
      </c>
      <c r="S57" s="12">
        <f t="shared" si="5"/>
        <v>12682.30552413861</v>
      </c>
      <c r="T57" s="12">
        <f t="shared" si="6"/>
        <v>12719.666666666666</v>
      </c>
      <c r="U57" s="12">
        <f t="shared" si="7"/>
        <v>12450.868038276236</v>
      </c>
      <c r="V57" s="11">
        <f t="shared" si="8"/>
        <v>0.9772812596353404</v>
      </c>
    </row>
    <row r="58" spans="1:22">
      <c r="A58" s="5">
        <v>42400</v>
      </c>
      <c r="B58" s="5" t="s">
        <v>44</v>
      </c>
      <c r="C58" s="5" t="s">
        <v>44</v>
      </c>
      <c r="D58">
        <v>3641970</v>
      </c>
      <c r="E58">
        <v>16554</v>
      </c>
      <c r="F58">
        <v>216792</v>
      </c>
      <c r="G58">
        <v>15813</v>
      </c>
      <c r="H58">
        <v>1232</v>
      </c>
      <c r="I58">
        <v>14581</v>
      </c>
      <c r="J58">
        <v>810746.02755</v>
      </c>
      <c r="K58">
        <v>396288.80355680001</v>
      </c>
      <c r="L58">
        <v>28706202</v>
      </c>
      <c r="M58" s="6">
        <f t="shared" si="0"/>
        <v>4.5453422186344204E-3</v>
      </c>
      <c r="N58" s="6">
        <f t="shared" si="1"/>
        <v>5.9526025749800246E-2</v>
      </c>
      <c r="O58" s="7">
        <f t="shared" si="1"/>
        <v>0.95523740485683217</v>
      </c>
      <c r="P58" s="7">
        <f t="shared" si="2"/>
        <v>0.8808143046997704</v>
      </c>
      <c r="Q58" s="7">
        <f t="shared" si="3"/>
        <v>0.92208942009738826</v>
      </c>
      <c r="R58" s="8">
        <f t="shared" si="4"/>
        <v>7.7910579902611771E-2</v>
      </c>
      <c r="S58" s="12">
        <f>($S$25*I57)+(1-$S$25)*S57</f>
        <v>12219.430552413862</v>
      </c>
      <c r="T58" s="12">
        <f t="shared" si="6"/>
        <v>13112.666666666666</v>
      </c>
      <c r="U58" s="12">
        <f t="shared" si="7"/>
        <v>13282.136803827623</v>
      </c>
      <c r="V58" s="11">
        <f t="shared" si="8"/>
        <v>1.097790228737749</v>
      </c>
    </row>
    <row r="59" spans="1:22">
      <c r="S59" s="12">
        <f>($S$25*I58)+(1-$S$25)*S58</f>
        <v>14344.843055241385</v>
      </c>
      <c r="T59" s="12">
        <f>AVERAGE(T56:T58)</f>
        <v>13121</v>
      </c>
      <c r="U59" s="12">
        <f t="shared" si="7"/>
        <v>14344.843055241385</v>
      </c>
      <c r="V59" s="11">
        <f t="shared" si="8"/>
        <v>0</v>
      </c>
    </row>
    <row r="60" spans="1:22">
      <c r="S60" s="12">
        <f>($S$25*S59)+(1-$S$25)*S59</f>
        <v>14344.843055241385</v>
      </c>
      <c r="T60" s="12">
        <f t="shared" ref="T60:T68" si="9">AVERAGE(T57:T59)</f>
        <v>12984.444444444443</v>
      </c>
      <c r="U60" s="12">
        <f t="shared" si="7"/>
        <v>14344.843055241385</v>
      </c>
      <c r="V60" s="11">
        <f t="shared" si="8"/>
        <v>0</v>
      </c>
    </row>
    <row r="61" spans="1:22">
      <c r="S61" s="12">
        <f>($S$25*S60)+(1-$S$25)*S60</f>
        <v>14344.843055241385</v>
      </c>
      <c r="T61" s="12">
        <f t="shared" si="9"/>
        <v>13072.703703703703</v>
      </c>
      <c r="U61" s="12">
        <f t="shared" si="7"/>
        <v>7889.6636803827614</v>
      </c>
      <c r="V61" s="11">
        <f t="shared" si="8"/>
        <v>0</v>
      </c>
    </row>
    <row r="62" spans="1:22">
      <c r="S62" s="12">
        <f>($S$25*I61)+(1-$S$25)*S61</f>
        <v>1434.4843055241381</v>
      </c>
      <c r="T62" s="12">
        <f t="shared" si="9"/>
        <v>13059.382716049382</v>
      </c>
      <c r="U62" s="12">
        <f t="shared" si="7"/>
        <v>788.96636803827596</v>
      </c>
      <c r="V62" s="11">
        <f t="shared" si="8"/>
        <v>0</v>
      </c>
    </row>
    <row r="63" spans="1:22">
      <c r="S63" s="12">
        <f>($S$25*I62)+(1-$S$25)*S62</f>
        <v>143.44843055241378</v>
      </c>
      <c r="T63" s="12">
        <f t="shared" si="9"/>
        <v>13038.843621399175</v>
      </c>
      <c r="U63" s="12">
        <f t="shared" si="7"/>
        <v>78.896636803827576</v>
      </c>
      <c r="V63" s="11">
        <f t="shared" si="8"/>
        <v>0</v>
      </c>
    </row>
    <row r="64" spans="1:22">
      <c r="S64" s="12">
        <f>($S$25*I63)+(1-$S$25)*S63</f>
        <v>14.344843055241375</v>
      </c>
      <c r="T64" s="12">
        <f t="shared" si="9"/>
        <v>13056.976680384085</v>
      </c>
      <c r="U64" s="12">
        <f t="shared" si="7"/>
        <v>14.344843055241375</v>
      </c>
      <c r="V64" s="11">
        <f t="shared" si="8"/>
        <v>0</v>
      </c>
    </row>
    <row r="65" spans="1:22">
      <c r="T65" s="12">
        <f t="shared" si="9"/>
        <v>13051.734339277546</v>
      </c>
      <c r="U65" s="12" t="e">
        <f t="shared" si="7"/>
        <v>#DIV/0!</v>
      </c>
      <c r="V65" s="11" t="e">
        <f t="shared" si="8"/>
        <v>#DIV/0!</v>
      </c>
    </row>
    <row r="66" spans="1:22">
      <c r="T66" s="12">
        <f t="shared" si="9"/>
        <v>13049.184880353603</v>
      </c>
      <c r="U66" s="12" t="e">
        <f t="shared" si="7"/>
        <v>#DIV/0!</v>
      </c>
      <c r="V66" s="11" t="e">
        <f t="shared" si="8"/>
        <v>#DIV/0!</v>
      </c>
    </row>
    <row r="67" spans="1:22">
      <c r="T67" s="12">
        <f t="shared" si="9"/>
        <v>13052.631966671745</v>
      </c>
      <c r="U67" s="12" t="e">
        <f t="shared" si="7"/>
        <v>#DIV/0!</v>
      </c>
      <c r="V67" s="11" t="e">
        <f t="shared" si="8"/>
        <v>#DIV/0!</v>
      </c>
    </row>
    <row r="68" spans="1:22">
      <c r="T68" s="12">
        <f t="shared" si="9"/>
        <v>13051.183728767632</v>
      </c>
      <c r="U68" s="12" t="e">
        <f t="shared" si="7"/>
        <v>#DIV/0!</v>
      </c>
      <c r="V68" s="11" t="e">
        <f t="shared" si="8"/>
        <v>#DIV/0!</v>
      </c>
    </row>
    <row r="69" spans="1:22">
      <c r="A69" s="54" t="s">
        <v>26</v>
      </c>
      <c r="B69" s="54" t="s">
        <v>402</v>
      </c>
      <c r="C69" s="54" t="s">
        <v>403</v>
      </c>
      <c r="D69" s="54" t="s">
        <v>404</v>
      </c>
    </row>
    <row r="70" spans="1:22">
      <c r="A70" s="32">
        <v>42370</v>
      </c>
      <c r="B70">
        <v>7507</v>
      </c>
      <c r="C70">
        <v>13432.193548387097</v>
      </c>
    </row>
    <row r="71" spans="1:22">
      <c r="A71" s="32">
        <v>42371</v>
      </c>
      <c r="B71">
        <v>9256</v>
      </c>
      <c r="C71">
        <v>8099.5193548387097</v>
      </c>
    </row>
    <row r="72" spans="1:22">
      <c r="A72" s="32">
        <v>42372</v>
      </c>
      <c r="B72">
        <v>11461</v>
      </c>
      <c r="C72">
        <v>9140.35193548387</v>
      </c>
      <c r="D72">
        <v>9408</v>
      </c>
    </row>
    <row r="73" spans="1:22">
      <c r="A73" s="32">
        <v>42373</v>
      </c>
      <c r="B73">
        <v>12836</v>
      </c>
      <c r="C73">
        <v>11228.935193548386</v>
      </c>
      <c r="D73">
        <v>11184.333333333334</v>
      </c>
    </row>
    <row r="74" spans="1:22">
      <c r="A74" s="32">
        <v>42374</v>
      </c>
      <c r="B74">
        <v>13884</v>
      </c>
      <c r="C74">
        <v>12675.293519354838</v>
      </c>
      <c r="D74">
        <v>12727</v>
      </c>
    </row>
    <row r="75" spans="1:22">
      <c r="A75" s="32">
        <v>42375</v>
      </c>
      <c r="B75">
        <v>14393</v>
      </c>
      <c r="C75">
        <v>13763.129351935484</v>
      </c>
      <c r="D75">
        <v>13704.333333333334</v>
      </c>
    </row>
    <row r="76" spans="1:22">
      <c r="A76" s="32">
        <v>42376</v>
      </c>
      <c r="B76">
        <v>14189</v>
      </c>
      <c r="C76">
        <v>14330.012935193548</v>
      </c>
      <c r="D76">
        <v>14155.333333333334</v>
      </c>
    </row>
    <row r="77" spans="1:22">
      <c r="A77" s="32">
        <v>42377</v>
      </c>
      <c r="B77">
        <v>13355</v>
      </c>
      <c r="C77">
        <v>14203.101293519354</v>
      </c>
      <c r="D77">
        <v>13979</v>
      </c>
    </row>
    <row r="78" spans="1:22">
      <c r="A78" s="32">
        <v>42378</v>
      </c>
      <c r="B78">
        <v>12853</v>
      </c>
      <c r="C78">
        <v>13439.810129351936</v>
      </c>
      <c r="D78">
        <v>13465.666666666666</v>
      </c>
    </row>
    <row r="79" spans="1:22">
      <c r="A79" s="32">
        <v>42379</v>
      </c>
      <c r="B79">
        <v>15126</v>
      </c>
      <c r="C79">
        <v>12911.681012935194</v>
      </c>
      <c r="D79">
        <v>13778</v>
      </c>
    </row>
    <row r="80" spans="1:22">
      <c r="A80" s="32">
        <v>42380</v>
      </c>
      <c r="B80">
        <v>15398</v>
      </c>
      <c r="C80">
        <v>14904.568101293518</v>
      </c>
      <c r="D80">
        <v>14459</v>
      </c>
    </row>
    <row r="81" spans="1:4">
      <c r="A81" s="32">
        <v>42381</v>
      </c>
      <c r="B81">
        <v>14759</v>
      </c>
      <c r="C81">
        <v>15348.656810129352</v>
      </c>
      <c r="D81">
        <v>15094.333333333334</v>
      </c>
    </row>
    <row r="82" spans="1:4">
      <c r="A82" s="32">
        <v>42382</v>
      </c>
      <c r="B82">
        <v>14658</v>
      </c>
      <c r="C82">
        <v>14817.965681012935</v>
      </c>
      <c r="D82">
        <v>14938.333333333334</v>
      </c>
    </row>
    <row r="83" spans="1:4">
      <c r="A83" s="32">
        <v>42383</v>
      </c>
      <c r="B83">
        <v>13952</v>
      </c>
      <c r="C83">
        <v>14673.996568101295</v>
      </c>
      <c r="D83">
        <v>14456.333333333334</v>
      </c>
    </row>
    <row r="84" spans="1:4">
      <c r="A84" s="32">
        <v>42384</v>
      </c>
      <c r="B84">
        <v>13035</v>
      </c>
      <c r="C84">
        <v>14024.199656810129</v>
      </c>
      <c r="D84">
        <v>13881.666666666666</v>
      </c>
    </row>
    <row r="85" spans="1:4">
      <c r="A85" s="32">
        <v>42385</v>
      </c>
      <c r="B85">
        <v>12413</v>
      </c>
      <c r="C85">
        <v>13133.919965681012</v>
      </c>
      <c r="D85">
        <v>13133.333333333334</v>
      </c>
    </row>
    <row r="86" spans="1:4">
      <c r="A86" s="32">
        <v>42386</v>
      </c>
      <c r="B86">
        <v>14405</v>
      </c>
      <c r="C86">
        <v>12485.091996568102</v>
      </c>
      <c r="D86">
        <v>13284.333333333334</v>
      </c>
    </row>
    <row r="87" spans="1:4">
      <c r="A87" s="32">
        <v>42387</v>
      </c>
      <c r="B87">
        <v>14984</v>
      </c>
      <c r="C87">
        <v>14213.00919965681</v>
      </c>
      <c r="D87">
        <v>13934</v>
      </c>
    </row>
    <row r="88" spans="1:4">
      <c r="A88" s="32">
        <v>42388</v>
      </c>
      <c r="B88">
        <v>13956</v>
      </c>
      <c r="C88">
        <v>14906.900919965681</v>
      </c>
      <c r="D88">
        <v>14448.333333333334</v>
      </c>
    </row>
    <row r="89" spans="1:4">
      <c r="A89" s="32">
        <v>42389</v>
      </c>
      <c r="B89">
        <v>14035</v>
      </c>
      <c r="C89">
        <v>14051.090091996568</v>
      </c>
      <c r="D89">
        <v>14325</v>
      </c>
    </row>
    <row r="90" spans="1:4">
      <c r="A90" s="32">
        <v>42390</v>
      </c>
      <c r="B90">
        <v>14088</v>
      </c>
      <c r="C90">
        <v>14036.609009199656</v>
      </c>
      <c r="D90">
        <v>14026.333333333334</v>
      </c>
    </row>
    <row r="91" spans="1:4">
      <c r="A91" s="32">
        <v>42391</v>
      </c>
      <c r="B91">
        <v>12479</v>
      </c>
      <c r="C91">
        <v>14082.860900919966</v>
      </c>
      <c r="D91">
        <v>13534</v>
      </c>
    </row>
    <row r="92" spans="1:4">
      <c r="A92" s="32">
        <v>42392</v>
      </c>
      <c r="B92">
        <v>12438</v>
      </c>
      <c r="C92">
        <v>12639.386090091997</v>
      </c>
      <c r="D92">
        <v>13001.666666666666</v>
      </c>
    </row>
    <row r="93" spans="1:4">
      <c r="A93" s="32">
        <v>42393</v>
      </c>
      <c r="B93">
        <v>14194</v>
      </c>
      <c r="C93">
        <v>12458.1386090092</v>
      </c>
      <c r="D93">
        <v>13037</v>
      </c>
    </row>
    <row r="94" spans="1:4">
      <c r="A94" s="32">
        <v>42394</v>
      </c>
      <c r="B94">
        <v>14798</v>
      </c>
      <c r="C94">
        <v>14020.413860900921</v>
      </c>
      <c r="D94">
        <v>13810</v>
      </c>
    </row>
    <row r="95" spans="1:4">
      <c r="A95" s="32">
        <v>42395</v>
      </c>
      <c r="B95">
        <v>14605</v>
      </c>
      <c r="C95">
        <v>14720.241386090092</v>
      </c>
      <c r="D95">
        <v>14532.333333333334</v>
      </c>
    </row>
    <row r="96" spans="1:4">
      <c r="A96" s="32">
        <v>42396</v>
      </c>
      <c r="B96">
        <v>14601</v>
      </c>
      <c r="C96">
        <v>14616.524138609009</v>
      </c>
      <c r="D96">
        <v>14668</v>
      </c>
    </row>
    <row r="97" spans="1:4">
      <c r="A97" s="32">
        <v>42397</v>
      </c>
      <c r="B97">
        <v>13402</v>
      </c>
      <c r="C97">
        <v>14602.5524138609</v>
      </c>
      <c r="D97">
        <v>14202.666666666666</v>
      </c>
    </row>
    <row r="98" spans="1:4">
      <c r="A98" s="32">
        <v>42398</v>
      </c>
      <c r="B98">
        <v>12589</v>
      </c>
      <c r="C98">
        <v>13522.055241386091</v>
      </c>
      <c r="D98">
        <v>13530.666666666666</v>
      </c>
    </row>
    <row r="99" spans="1:4">
      <c r="A99" s="32">
        <v>42399</v>
      </c>
      <c r="B99">
        <v>12168</v>
      </c>
      <c r="C99">
        <v>12682.30552413861</v>
      </c>
      <c r="D99">
        <v>12719.666666666666</v>
      </c>
    </row>
    <row r="100" spans="1:4">
      <c r="A100" s="32">
        <v>42400</v>
      </c>
      <c r="B100">
        <v>14581</v>
      </c>
      <c r="C100">
        <v>12219.430552413862</v>
      </c>
      <c r="D100">
        <v>13112.666666666666</v>
      </c>
    </row>
  </sheetData>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919EC-D54A-8242-B2B6-84FCBEB70D1A}">
  <dimension ref="B3:AY37"/>
  <sheetViews>
    <sheetView tabSelected="1" topLeftCell="A16" workbookViewId="0">
      <selection activeCell="G36" sqref="G36"/>
    </sheetView>
  </sheetViews>
  <sheetFormatPr baseColWidth="10" defaultRowHeight="16"/>
  <sheetData>
    <row r="3" spans="2:10">
      <c r="B3" t="s">
        <v>2</v>
      </c>
      <c r="J3" s="1" t="s">
        <v>3</v>
      </c>
    </row>
    <row r="4" spans="2:10">
      <c r="B4" t="s">
        <v>4</v>
      </c>
      <c r="J4" s="2" t="s">
        <v>5</v>
      </c>
    </row>
    <row r="5" spans="2:10">
      <c r="B5" t="s">
        <v>6</v>
      </c>
      <c r="J5" t="s">
        <v>7</v>
      </c>
    </row>
    <row r="6" spans="2:10">
      <c r="B6" t="s">
        <v>8</v>
      </c>
    </row>
    <row r="7" spans="2:10">
      <c r="B7" t="s">
        <v>9</v>
      </c>
    </row>
    <row r="8" spans="2:10">
      <c r="J8" s="2" t="s">
        <v>10</v>
      </c>
    </row>
    <row r="9" spans="2:10">
      <c r="B9" t="s">
        <v>11</v>
      </c>
      <c r="J9" t="s">
        <v>12</v>
      </c>
    </row>
    <row r="10" spans="2:10">
      <c r="B10" t="s">
        <v>13</v>
      </c>
    </row>
    <row r="11" spans="2:10">
      <c r="J11" t="s">
        <v>14</v>
      </c>
    </row>
    <row r="12" spans="2:10">
      <c r="J12" s="2" t="s">
        <v>15</v>
      </c>
    </row>
    <row r="13" spans="2:10">
      <c r="B13" t="s">
        <v>16</v>
      </c>
      <c r="J13" t="s">
        <v>17</v>
      </c>
    </row>
    <row r="14" spans="2:10">
      <c r="B14" t="s">
        <v>18</v>
      </c>
    </row>
    <row r="15" spans="2:10">
      <c r="B15" t="s">
        <v>19</v>
      </c>
      <c r="J15" s="3" t="s">
        <v>20</v>
      </c>
    </row>
    <row r="16" spans="2:10">
      <c r="B16" t="s">
        <v>21</v>
      </c>
      <c r="J16" s="4" t="s">
        <v>22</v>
      </c>
    </row>
    <row r="17" spans="2:51">
      <c r="J17" s="2" t="s">
        <v>23</v>
      </c>
    </row>
    <row r="19" spans="2:51">
      <c r="B19" t="s">
        <v>24</v>
      </c>
      <c r="J19" t="s">
        <v>74</v>
      </c>
    </row>
    <row r="20" spans="2:51">
      <c r="B20" t="s">
        <v>25</v>
      </c>
      <c r="J20" t="s">
        <v>75</v>
      </c>
    </row>
    <row r="22" spans="2:51">
      <c r="J22" s="86" t="s">
        <v>413</v>
      </c>
      <c r="K22" s="87"/>
      <c r="L22" s="87"/>
      <c r="M22" s="87"/>
      <c r="N22" s="87"/>
      <c r="O22" s="87"/>
      <c r="P22" s="87"/>
      <c r="Q22" s="87"/>
      <c r="R22" s="87"/>
      <c r="S22" s="87"/>
      <c r="T22" s="87"/>
      <c r="U22" s="87"/>
      <c r="V22" s="87"/>
      <c r="W22" s="87"/>
      <c r="X22" s="87"/>
      <c r="Y22" s="87"/>
      <c r="Z22" s="87"/>
      <c r="AA22" s="87"/>
      <c r="AB22" s="87"/>
      <c r="AC22" s="87"/>
      <c r="AD22" s="87"/>
      <c r="AE22" s="87"/>
      <c r="AF22" s="87"/>
      <c r="AG22" s="87"/>
      <c r="AH22" s="87"/>
      <c r="AI22" s="87"/>
      <c r="AJ22" s="87"/>
      <c r="AK22" s="87"/>
      <c r="AL22" s="87"/>
      <c r="AM22" s="87"/>
      <c r="AN22" s="87"/>
      <c r="AO22" s="87"/>
      <c r="AP22" s="87"/>
      <c r="AQ22" s="87"/>
      <c r="AR22" s="87"/>
      <c r="AS22" s="87"/>
      <c r="AT22" s="87"/>
      <c r="AU22" s="87"/>
      <c r="AV22" s="87"/>
      <c r="AW22" s="87"/>
      <c r="AX22" s="87"/>
      <c r="AY22" s="87"/>
    </row>
    <row r="23" spans="2:51">
      <c r="B23" s="2" t="s">
        <v>217</v>
      </c>
      <c r="J23" s="87"/>
      <c r="K23" s="87"/>
      <c r="L23" s="87"/>
      <c r="M23" s="87"/>
      <c r="N23" s="87"/>
      <c r="O23" s="87"/>
      <c r="P23" s="87"/>
      <c r="Q23" s="87"/>
      <c r="R23" s="87"/>
      <c r="S23" s="87"/>
      <c r="T23" s="87"/>
      <c r="U23" s="87"/>
      <c r="V23" s="87"/>
      <c r="W23" s="87"/>
      <c r="X23" s="87"/>
      <c r="Y23" s="87"/>
      <c r="Z23" s="87"/>
      <c r="AA23" s="87"/>
      <c r="AB23" s="87"/>
      <c r="AC23" s="87"/>
      <c r="AD23" s="87"/>
      <c r="AE23" s="87"/>
      <c r="AF23" s="87"/>
      <c r="AG23" s="87"/>
      <c r="AH23" s="87"/>
      <c r="AI23" s="87"/>
      <c r="AJ23" s="87"/>
      <c r="AK23" s="87"/>
      <c r="AL23" s="87"/>
      <c r="AM23" s="87"/>
      <c r="AN23" s="87"/>
      <c r="AO23" s="87"/>
      <c r="AP23" s="87"/>
      <c r="AQ23" s="87"/>
      <c r="AR23" s="87"/>
      <c r="AS23" s="87"/>
      <c r="AT23" s="87"/>
      <c r="AU23" s="87"/>
      <c r="AV23" s="87"/>
      <c r="AW23" s="87"/>
      <c r="AX23" s="87"/>
      <c r="AY23" s="87"/>
    </row>
    <row r="24" spans="2:51">
      <c r="B24" t="s">
        <v>218</v>
      </c>
      <c r="J24" s="87" t="s">
        <v>405</v>
      </c>
      <c r="K24" s="87"/>
      <c r="L24" s="87"/>
      <c r="M24" s="87"/>
      <c r="N24" s="87"/>
      <c r="O24" s="87"/>
      <c r="P24" s="87"/>
      <c r="Q24" s="87"/>
      <c r="R24" s="87"/>
      <c r="S24" s="87"/>
      <c r="T24" s="87"/>
      <c r="U24" s="87"/>
      <c r="V24" s="87"/>
      <c r="W24" s="87"/>
      <c r="X24" s="87"/>
      <c r="Y24" s="87"/>
      <c r="Z24" s="87"/>
      <c r="AA24" s="87"/>
      <c r="AB24" s="87"/>
      <c r="AC24" s="87"/>
      <c r="AD24" s="87"/>
      <c r="AE24" s="87"/>
      <c r="AF24" s="87"/>
      <c r="AG24" s="87"/>
      <c r="AH24" s="87"/>
      <c r="AI24" s="87"/>
      <c r="AJ24" s="87"/>
      <c r="AK24" s="87"/>
      <c r="AL24" s="87"/>
      <c r="AM24" s="87"/>
      <c r="AN24" s="87"/>
      <c r="AO24" s="87"/>
      <c r="AP24" s="87"/>
      <c r="AQ24" s="87"/>
      <c r="AR24" s="87"/>
      <c r="AS24" s="87"/>
      <c r="AT24" s="87"/>
      <c r="AU24" s="87"/>
      <c r="AV24" s="87"/>
      <c r="AW24" s="87"/>
      <c r="AX24" s="87"/>
      <c r="AY24" s="87"/>
    </row>
    <row r="25" spans="2:51">
      <c r="J25" s="88" t="s">
        <v>406</v>
      </c>
      <c r="K25" s="87"/>
      <c r="L25" s="87"/>
      <c r="M25" s="87"/>
      <c r="N25" s="87"/>
      <c r="O25" s="87"/>
      <c r="P25" s="87"/>
      <c r="Q25" s="87"/>
      <c r="R25" s="87"/>
      <c r="S25" s="87"/>
      <c r="T25" s="87"/>
      <c r="U25" s="87"/>
      <c r="V25" s="87"/>
      <c r="W25" s="87"/>
      <c r="X25" s="87"/>
      <c r="Y25" s="87"/>
      <c r="Z25" s="87"/>
      <c r="AA25" s="87"/>
      <c r="AB25" s="87"/>
      <c r="AC25" s="87"/>
      <c r="AD25" s="87"/>
      <c r="AE25" s="87"/>
      <c r="AF25" s="87"/>
      <c r="AG25" s="87"/>
      <c r="AH25" s="87"/>
      <c r="AI25" s="87"/>
      <c r="AJ25" s="87"/>
      <c r="AK25" s="87"/>
      <c r="AL25" s="87"/>
      <c r="AM25" s="87"/>
      <c r="AN25" s="87"/>
      <c r="AO25" s="87"/>
      <c r="AP25" s="87"/>
      <c r="AQ25" s="87"/>
      <c r="AR25" s="87"/>
      <c r="AS25" s="87"/>
      <c r="AT25" s="87"/>
      <c r="AU25" s="87"/>
      <c r="AV25" s="87"/>
      <c r="AW25" s="87"/>
      <c r="AX25" s="87"/>
      <c r="AY25" s="87"/>
    </row>
    <row r="26" spans="2:51">
      <c r="B26" s="2" t="s">
        <v>213</v>
      </c>
      <c r="J26" s="88" t="s">
        <v>407</v>
      </c>
      <c r="K26" s="87"/>
      <c r="L26" s="87"/>
      <c r="M26" s="87"/>
      <c r="N26" s="87"/>
      <c r="O26" s="87"/>
      <c r="P26" s="87"/>
      <c r="Q26" s="87"/>
      <c r="R26" s="87"/>
      <c r="S26" s="87"/>
      <c r="T26" s="87"/>
      <c r="U26" s="87"/>
      <c r="V26" s="87"/>
      <c r="W26" s="87"/>
      <c r="X26" s="87"/>
      <c r="Y26" s="87"/>
      <c r="Z26" s="87"/>
      <c r="AA26" s="87"/>
      <c r="AB26" s="87"/>
      <c r="AC26" s="87"/>
      <c r="AD26" s="87"/>
      <c r="AE26" s="87"/>
      <c r="AF26" s="87"/>
      <c r="AG26" s="87"/>
      <c r="AH26" s="87"/>
      <c r="AI26" s="87"/>
      <c r="AJ26" s="87"/>
      <c r="AK26" s="87"/>
      <c r="AL26" s="87"/>
      <c r="AM26" s="87"/>
      <c r="AN26" s="87"/>
      <c r="AO26" s="87"/>
      <c r="AP26" s="87"/>
      <c r="AQ26" s="87"/>
      <c r="AR26" s="87"/>
      <c r="AS26" s="87"/>
      <c r="AT26" s="87"/>
      <c r="AU26" s="87"/>
      <c r="AV26" s="87"/>
      <c r="AW26" s="87"/>
      <c r="AX26" s="87"/>
      <c r="AY26" s="87"/>
    </row>
    <row r="27" spans="2:51">
      <c r="B27" t="s">
        <v>219</v>
      </c>
      <c r="J27" s="89" t="s">
        <v>408</v>
      </c>
      <c r="K27" s="87"/>
      <c r="L27" s="87"/>
      <c r="M27" s="87"/>
      <c r="N27" s="87"/>
      <c r="O27" s="87"/>
      <c r="P27" s="87"/>
      <c r="Q27" s="87"/>
      <c r="R27" s="87"/>
      <c r="S27" s="87"/>
      <c r="T27" s="87"/>
      <c r="U27" s="87"/>
      <c r="V27" s="87"/>
      <c r="W27" s="87"/>
      <c r="X27" s="87"/>
      <c r="Y27" s="87"/>
      <c r="Z27" s="87"/>
      <c r="AA27" s="87"/>
      <c r="AB27" s="87"/>
      <c r="AC27" s="87"/>
      <c r="AD27" s="87"/>
      <c r="AE27" s="87"/>
      <c r="AF27" s="87"/>
      <c r="AG27" s="87"/>
      <c r="AH27" s="87"/>
      <c r="AI27" s="87"/>
      <c r="AJ27" s="87"/>
      <c r="AK27" s="87"/>
      <c r="AL27" s="87"/>
      <c r="AM27" s="87"/>
      <c r="AN27" s="87"/>
      <c r="AO27" s="87"/>
      <c r="AP27" s="87"/>
      <c r="AQ27" s="87"/>
      <c r="AR27" s="87"/>
      <c r="AS27" s="87"/>
      <c r="AT27" s="87"/>
      <c r="AU27" s="87"/>
      <c r="AV27" s="87"/>
      <c r="AW27" s="87"/>
      <c r="AX27" s="87"/>
      <c r="AY27" s="87"/>
    </row>
    <row r="28" spans="2:51">
      <c r="C28" t="s">
        <v>220</v>
      </c>
      <c r="J28" s="89" t="s">
        <v>409</v>
      </c>
      <c r="K28" s="87"/>
      <c r="L28" s="87"/>
      <c r="M28" s="87"/>
      <c r="N28" s="87"/>
      <c r="O28" s="87"/>
      <c r="P28" s="87"/>
      <c r="Q28" s="87"/>
      <c r="R28" s="87"/>
      <c r="S28" s="87"/>
      <c r="T28" s="87"/>
      <c r="U28" s="87"/>
      <c r="V28" s="87"/>
      <c r="W28" s="87"/>
      <c r="X28" s="87"/>
      <c r="Y28" s="87"/>
      <c r="Z28" s="87"/>
      <c r="AA28" s="87"/>
      <c r="AB28" s="87"/>
      <c r="AC28" s="87"/>
      <c r="AD28" s="87"/>
      <c r="AE28" s="87"/>
      <c r="AF28" s="87"/>
      <c r="AG28" s="87"/>
      <c r="AH28" s="87"/>
      <c r="AI28" s="87"/>
      <c r="AJ28" s="87"/>
      <c r="AK28" s="87"/>
      <c r="AL28" s="87"/>
      <c r="AM28" s="87"/>
      <c r="AN28" s="87"/>
      <c r="AO28" s="87"/>
      <c r="AP28" s="87"/>
      <c r="AQ28" s="87"/>
      <c r="AR28" s="87"/>
      <c r="AS28" s="87"/>
      <c r="AT28" s="87"/>
      <c r="AU28" s="87"/>
      <c r="AV28" s="87"/>
      <c r="AW28" s="87"/>
      <c r="AX28" s="87"/>
      <c r="AY28" s="87"/>
    </row>
    <row r="29" spans="2:51">
      <c r="C29" t="s">
        <v>221</v>
      </c>
      <c r="J29" s="89" t="s">
        <v>410</v>
      </c>
      <c r="K29" s="87"/>
      <c r="L29" s="87"/>
      <c r="M29" s="87"/>
      <c r="N29" s="87"/>
      <c r="O29" s="87"/>
      <c r="P29" s="87"/>
      <c r="Q29" s="87"/>
      <c r="R29" s="87"/>
      <c r="S29" s="87"/>
      <c r="T29" s="87"/>
      <c r="U29" s="87"/>
      <c r="V29" s="87"/>
      <c r="W29" s="87"/>
      <c r="X29" s="87"/>
      <c r="Y29" s="87"/>
      <c r="Z29" s="87"/>
      <c r="AA29" s="87"/>
      <c r="AB29" s="87"/>
      <c r="AC29" s="87"/>
      <c r="AD29" s="87"/>
      <c r="AE29" s="87"/>
      <c r="AF29" s="87"/>
      <c r="AG29" s="87"/>
      <c r="AH29" s="87"/>
      <c r="AI29" s="87"/>
      <c r="AJ29" s="87"/>
      <c r="AK29" s="87"/>
      <c r="AL29" s="87"/>
      <c r="AM29" s="87"/>
      <c r="AN29" s="87"/>
      <c r="AO29" s="87"/>
      <c r="AP29" s="87"/>
      <c r="AQ29" s="87"/>
      <c r="AR29" s="87"/>
      <c r="AS29" s="87"/>
      <c r="AT29" s="87"/>
      <c r="AU29" s="87"/>
      <c r="AV29" s="87"/>
      <c r="AW29" s="87"/>
      <c r="AX29" s="87"/>
      <c r="AY29" s="87"/>
    </row>
    <row r="30" spans="2:51">
      <c r="C30" t="s">
        <v>222</v>
      </c>
      <c r="J30" s="89" t="s">
        <v>411</v>
      </c>
      <c r="K30" s="87"/>
      <c r="L30" s="87"/>
      <c r="M30" s="87"/>
      <c r="N30" s="87"/>
      <c r="O30" s="87"/>
      <c r="P30" s="87"/>
      <c r="Q30" s="87"/>
      <c r="R30" s="87"/>
      <c r="S30" s="87"/>
      <c r="T30" s="87"/>
      <c r="U30" s="87"/>
      <c r="V30" s="87"/>
      <c r="W30" s="87"/>
      <c r="X30" s="87"/>
      <c r="Y30" s="87"/>
      <c r="Z30" s="87"/>
      <c r="AA30" s="87"/>
      <c r="AB30" s="87"/>
      <c r="AC30" s="87"/>
      <c r="AD30" s="87"/>
      <c r="AE30" s="87"/>
      <c r="AF30" s="87"/>
      <c r="AG30" s="87"/>
      <c r="AH30" s="87"/>
      <c r="AI30" s="87"/>
      <c r="AJ30" s="87"/>
      <c r="AK30" s="87"/>
      <c r="AL30" s="87"/>
      <c r="AM30" s="87"/>
      <c r="AN30" s="87"/>
      <c r="AO30" s="87"/>
      <c r="AP30" s="87"/>
      <c r="AQ30" s="87"/>
      <c r="AR30" s="87"/>
      <c r="AS30" s="87"/>
      <c r="AT30" s="87"/>
      <c r="AU30" s="87"/>
      <c r="AV30" s="87"/>
      <c r="AW30" s="87"/>
      <c r="AX30" s="87"/>
      <c r="AY30" s="87"/>
    </row>
    <row r="31" spans="2:51">
      <c r="C31" t="s">
        <v>223</v>
      </c>
      <c r="J31" s="89" t="s">
        <v>412</v>
      </c>
      <c r="K31" s="87"/>
      <c r="L31" s="87"/>
      <c r="M31" s="87"/>
      <c r="N31" s="87"/>
      <c r="O31" s="87"/>
      <c r="P31" s="87"/>
      <c r="Q31" s="87"/>
      <c r="R31" s="87"/>
      <c r="S31" s="87"/>
      <c r="T31" s="87"/>
      <c r="U31" s="87"/>
      <c r="V31" s="87"/>
      <c r="W31" s="87"/>
      <c r="X31" s="87"/>
      <c r="Y31" s="87"/>
      <c r="Z31" s="87"/>
      <c r="AA31" s="87"/>
      <c r="AB31" s="87"/>
      <c r="AC31" s="87"/>
      <c r="AD31" s="87"/>
      <c r="AE31" s="87"/>
      <c r="AF31" s="87"/>
      <c r="AG31" s="87"/>
      <c r="AH31" s="87"/>
      <c r="AI31" s="87"/>
      <c r="AJ31" s="87"/>
      <c r="AK31" s="87"/>
      <c r="AL31" s="87"/>
      <c r="AM31" s="87"/>
      <c r="AN31" s="87"/>
      <c r="AO31" s="87"/>
      <c r="AP31" s="87"/>
      <c r="AQ31" s="87"/>
      <c r="AR31" s="87"/>
      <c r="AS31" s="87"/>
      <c r="AT31" s="87"/>
      <c r="AU31" s="87"/>
      <c r="AV31" s="87"/>
      <c r="AW31" s="87"/>
      <c r="AX31" s="87"/>
      <c r="AY31" s="87"/>
    </row>
    <row r="32" spans="2:51">
      <c r="C32" t="s">
        <v>224</v>
      </c>
    </row>
    <row r="33" spans="3:10" ht="17">
      <c r="C33" s="35" t="s">
        <v>227</v>
      </c>
    </row>
    <row r="34" spans="3:10">
      <c r="C34" s="37" t="s">
        <v>226</v>
      </c>
    </row>
    <row r="36" spans="3:10" ht="21">
      <c r="J36" s="90" t="s">
        <v>414</v>
      </c>
    </row>
    <row r="37" spans="3:10" ht="21">
      <c r="J37" s="90" t="s">
        <v>415</v>
      </c>
    </row>
  </sheetData>
  <hyperlinks>
    <hyperlink ref="J8" r:id="rId1" xr:uid="{4C8A5AC2-BF1C-5C4B-8A70-05B1F511D878}"/>
    <hyperlink ref="J12" r:id="rId2" xr:uid="{FE380B59-5981-0545-8E1F-8C12479748AA}"/>
    <hyperlink ref="J4" r:id="rId3" xr:uid="{7155B707-1E16-AC44-91C1-390070D57D73}"/>
    <hyperlink ref="J15" r:id="rId4" display="https://www.kaggle.com/c/ga-customer-revenue-prediction" xr:uid="{0E778358-5962-4F44-A6DF-CF04A0382A48}"/>
    <hyperlink ref="J17" r:id="rId5" xr:uid="{8C28222E-412D-834F-A66E-44801C4DE808}"/>
    <hyperlink ref="B23" r:id="rId6" xr:uid="{3CBC5393-E2AB-334A-BBCA-0C8082DC8E17}"/>
    <hyperlink ref="B26" r:id="rId7" xr:uid="{7345BD33-6063-CC44-9D36-46031F921F77}"/>
    <hyperlink ref="J26" r:id="rId8" location="ref-Cleveland1990" display="https://otexts.com/fpp2/stl.html - ref-Cleveland1990" xr:uid="{F117EDE1-B402-E84E-85F0-1BE182B33138}"/>
    <hyperlink ref="J25" r:id="rId9" xr:uid="{96F91902-0EDB-0141-9230-F8E05EF0B335}"/>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70D185-2DA2-7345-BA83-120F21C3A73C}">
  <dimension ref="B2:V100"/>
  <sheetViews>
    <sheetView topLeftCell="G4" zoomScaleNormal="110" workbookViewId="0">
      <selection activeCell="D41" sqref="D41"/>
    </sheetView>
  </sheetViews>
  <sheetFormatPr baseColWidth="10" defaultRowHeight="16"/>
  <cols>
    <col min="5" max="5" width="15" customWidth="1"/>
    <col min="7" max="7" width="16" bestFit="1" customWidth="1"/>
    <col min="8" max="8" width="17.5" style="15" customWidth="1"/>
  </cols>
  <sheetData>
    <row r="2" spans="2:17">
      <c r="K2" t="s">
        <v>81</v>
      </c>
      <c r="M2" s="9" t="s">
        <v>80</v>
      </c>
    </row>
    <row r="3" spans="2:17">
      <c r="B3" t="s">
        <v>56</v>
      </c>
      <c r="C3" t="s">
        <v>78</v>
      </c>
      <c r="E3" t="s">
        <v>57</v>
      </c>
      <c r="G3" t="s">
        <v>77</v>
      </c>
      <c r="H3" s="15" t="s">
        <v>58</v>
      </c>
      <c r="K3" t="s">
        <v>82</v>
      </c>
      <c r="M3" s="84" t="s">
        <v>79</v>
      </c>
      <c r="N3" s="84"/>
      <c r="O3" s="84"/>
      <c r="P3" s="84"/>
      <c r="Q3" s="84"/>
    </row>
    <row r="4" spans="2:17">
      <c r="B4" t="s">
        <v>60</v>
      </c>
      <c r="C4" t="s">
        <v>59</v>
      </c>
      <c r="E4" t="s">
        <v>57</v>
      </c>
      <c r="G4" t="s">
        <v>77</v>
      </c>
      <c r="H4" s="15" t="s">
        <v>76</v>
      </c>
      <c r="K4" t="s">
        <v>82</v>
      </c>
      <c r="M4" s="84" t="s">
        <v>83</v>
      </c>
      <c r="N4" s="84"/>
      <c r="O4" s="84"/>
      <c r="P4" s="84"/>
      <c r="Q4" s="84"/>
    </row>
    <row r="5" spans="2:17">
      <c r="B5" t="s">
        <v>61</v>
      </c>
      <c r="C5" t="s">
        <v>73</v>
      </c>
      <c r="H5" s="15" t="s">
        <v>62</v>
      </c>
      <c r="K5" t="s">
        <v>63</v>
      </c>
      <c r="M5" s="84" t="s">
        <v>86</v>
      </c>
      <c r="N5" s="84"/>
      <c r="O5" s="84"/>
      <c r="P5" s="84"/>
      <c r="Q5" s="84"/>
    </row>
    <row r="6" spans="2:17">
      <c r="B6" t="s">
        <v>64</v>
      </c>
      <c r="C6" t="s">
        <v>65</v>
      </c>
      <c r="K6" t="s">
        <v>82</v>
      </c>
      <c r="M6" s="84" t="s">
        <v>84</v>
      </c>
      <c r="N6" s="84"/>
      <c r="O6" s="84"/>
      <c r="P6" s="84"/>
      <c r="Q6" s="84"/>
    </row>
    <row r="7" spans="2:17">
      <c r="B7" t="s">
        <v>66</v>
      </c>
      <c r="C7" t="s">
        <v>68</v>
      </c>
      <c r="E7" t="s">
        <v>67</v>
      </c>
      <c r="K7" t="s">
        <v>69</v>
      </c>
      <c r="M7" s="84" t="s">
        <v>85</v>
      </c>
      <c r="N7" s="84"/>
      <c r="O7" s="84"/>
      <c r="P7" s="84"/>
      <c r="Q7" s="84"/>
    </row>
    <row r="8" spans="2:17">
      <c r="B8" t="s">
        <v>70</v>
      </c>
      <c r="C8" t="s">
        <v>71</v>
      </c>
      <c r="K8" t="s">
        <v>72</v>
      </c>
      <c r="M8" s="84" t="s">
        <v>87</v>
      </c>
      <c r="N8" s="84"/>
      <c r="O8" s="84"/>
      <c r="P8" s="84"/>
      <c r="Q8" s="84"/>
    </row>
    <row r="11" spans="2:17">
      <c r="B11" t="s">
        <v>88</v>
      </c>
      <c r="H11" s="16" t="s">
        <v>95</v>
      </c>
    </row>
    <row r="12" spans="2:17">
      <c r="C12" t="s">
        <v>89</v>
      </c>
      <c r="H12" s="17"/>
    </row>
    <row r="13" spans="2:17">
      <c r="C13" t="s">
        <v>90</v>
      </c>
      <c r="H13" s="18" t="s">
        <v>96</v>
      </c>
    </row>
    <row r="14" spans="2:17">
      <c r="C14" t="s">
        <v>91</v>
      </c>
      <c r="H14" s="16" t="s">
        <v>97</v>
      </c>
    </row>
    <row r="15" spans="2:17">
      <c r="C15" t="s">
        <v>92</v>
      </c>
      <c r="H15" s="19" t="s">
        <v>93</v>
      </c>
    </row>
    <row r="16" spans="2:17">
      <c r="H16" s="19" t="s">
        <v>94</v>
      </c>
    </row>
    <row r="18" spans="2:15">
      <c r="B18" s="20">
        <v>3</v>
      </c>
      <c r="C18" s="20" t="s">
        <v>101</v>
      </c>
      <c r="D18" s="20"/>
      <c r="E18" s="20"/>
      <c r="F18" s="20"/>
      <c r="G18" s="20"/>
    </row>
    <row r="19" spans="2:15">
      <c r="B19" s="20">
        <v>4</v>
      </c>
      <c r="C19" s="20" t="s">
        <v>98</v>
      </c>
      <c r="D19" s="20"/>
      <c r="E19" s="20"/>
      <c r="F19" s="20"/>
      <c r="G19" s="20"/>
    </row>
    <row r="20" spans="2:15">
      <c r="B20" s="20">
        <v>2</v>
      </c>
      <c r="C20" s="20" t="s">
        <v>99</v>
      </c>
      <c r="D20" s="20"/>
      <c r="E20" s="20"/>
      <c r="F20" s="20"/>
      <c r="G20" s="20"/>
    </row>
    <row r="21" spans="2:15">
      <c r="B21" s="20">
        <v>1</v>
      </c>
      <c r="C21" s="20" t="s">
        <v>100</v>
      </c>
      <c r="D21" s="20"/>
      <c r="E21" s="20"/>
      <c r="F21" s="20"/>
      <c r="G21" s="20"/>
      <c r="H21" s="21"/>
    </row>
    <row r="22" spans="2:15">
      <c r="H22" s="22" t="s">
        <v>109</v>
      </c>
    </row>
    <row r="24" spans="2:15">
      <c r="H24" s="23" t="s">
        <v>112</v>
      </c>
      <c r="I24" s="9">
        <v>15</v>
      </c>
      <c r="J24" s="9">
        <v>1440</v>
      </c>
      <c r="L24" s="9">
        <v>1440</v>
      </c>
      <c r="N24" s="9">
        <v>1440</v>
      </c>
    </row>
    <row r="25" spans="2:15">
      <c r="H25" s="23" t="s">
        <v>110</v>
      </c>
      <c r="I25" s="9">
        <f>24*60</f>
        <v>1440</v>
      </c>
      <c r="J25" s="9">
        <f>24*60</f>
        <v>1440</v>
      </c>
      <c r="L25" s="9">
        <f>24*60</f>
        <v>1440</v>
      </c>
      <c r="N25" s="9">
        <f>24*60</f>
        <v>1440</v>
      </c>
    </row>
    <row r="26" spans="2:15">
      <c r="H26" s="23" t="s">
        <v>111</v>
      </c>
      <c r="I26" s="24">
        <f>I25/I24</f>
        <v>96</v>
      </c>
      <c r="J26" s="24">
        <f>J25/J24</f>
        <v>1</v>
      </c>
      <c r="L26" s="24">
        <f>L25/L24</f>
        <v>1</v>
      </c>
      <c r="N26" s="24">
        <f>N25/N24</f>
        <v>1</v>
      </c>
    </row>
    <row r="27" spans="2:15">
      <c r="H27" s="23" t="s">
        <v>113</v>
      </c>
      <c r="I27" s="24">
        <v>7</v>
      </c>
      <c r="J27" s="24">
        <v>30</v>
      </c>
      <c r="K27" t="s">
        <v>114</v>
      </c>
      <c r="L27" s="24">
        <v>365</v>
      </c>
      <c r="M27" t="s">
        <v>115</v>
      </c>
      <c r="N27" s="24">
        <v>1</v>
      </c>
      <c r="O27" t="s">
        <v>125</v>
      </c>
    </row>
    <row r="28" spans="2:15">
      <c r="H28" s="23" t="s">
        <v>108</v>
      </c>
      <c r="I28" s="25">
        <f>I26*I27</f>
        <v>672</v>
      </c>
      <c r="J28" s="25">
        <f>J26*J27</f>
        <v>30</v>
      </c>
      <c r="L28" s="25">
        <f>L26*L27</f>
        <v>365</v>
      </c>
      <c r="N28" s="25">
        <f>N26*N27</f>
        <v>1</v>
      </c>
    </row>
    <row r="31" spans="2:15">
      <c r="H31" s="15" t="s">
        <v>116</v>
      </c>
      <c r="I31" t="s">
        <v>117</v>
      </c>
    </row>
    <row r="32" spans="2:15">
      <c r="H32" s="15" t="s">
        <v>115</v>
      </c>
      <c r="I32" t="s">
        <v>118</v>
      </c>
      <c r="J32" t="s">
        <v>121</v>
      </c>
      <c r="L32" t="s">
        <v>128</v>
      </c>
    </row>
    <row r="33" spans="6:21">
      <c r="H33" s="15" t="s">
        <v>114</v>
      </c>
      <c r="I33" t="s">
        <v>119</v>
      </c>
      <c r="J33" t="s">
        <v>122</v>
      </c>
      <c r="Q33" s="27" t="s">
        <v>139</v>
      </c>
    </row>
    <row r="34" spans="6:21">
      <c r="H34" s="15" t="s">
        <v>124</v>
      </c>
      <c r="I34" t="s">
        <v>120</v>
      </c>
      <c r="J34" t="s">
        <v>123</v>
      </c>
      <c r="L34" s="28" t="s">
        <v>129</v>
      </c>
      <c r="Q34" s="27" t="s">
        <v>132</v>
      </c>
      <c r="R34" s="26" t="s">
        <v>135</v>
      </c>
      <c r="S34" s="26" t="s">
        <v>138</v>
      </c>
      <c r="U34" s="30" t="s">
        <v>143</v>
      </c>
    </row>
    <row r="35" spans="6:21">
      <c r="H35" s="15" t="s">
        <v>125</v>
      </c>
      <c r="I35" t="s">
        <v>126</v>
      </c>
      <c r="J35" t="s">
        <v>127</v>
      </c>
      <c r="Q35" s="27"/>
      <c r="R35" s="26"/>
      <c r="S35" s="26"/>
    </row>
    <row r="36" spans="6:21">
      <c r="L36" s="28" t="s">
        <v>130</v>
      </c>
      <c r="Q36" s="27" t="s">
        <v>133</v>
      </c>
      <c r="R36" s="26" t="s">
        <v>136</v>
      </c>
      <c r="S36" s="26" t="s">
        <v>138</v>
      </c>
      <c r="U36" s="9" t="s">
        <v>145</v>
      </c>
    </row>
    <row r="37" spans="6:21">
      <c r="L37" s="28" t="s">
        <v>131</v>
      </c>
      <c r="Q37" s="27" t="s">
        <v>134</v>
      </c>
      <c r="R37" s="26" t="s">
        <v>137</v>
      </c>
      <c r="S37" s="26" t="s">
        <v>138</v>
      </c>
      <c r="U37" s="30" t="s">
        <v>144</v>
      </c>
    </row>
    <row r="38" spans="6:21">
      <c r="L38" s="29" t="s">
        <v>140</v>
      </c>
    </row>
    <row r="39" spans="6:21">
      <c r="M39" t="s">
        <v>142</v>
      </c>
    </row>
    <row r="40" spans="6:21">
      <c r="M40" t="s">
        <v>141</v>
      </c>
      <c r="R40" s="9" t="s">
        <v>157</v>
      </c>
      <c r="S40" s="9" t="s">
        <v>158</v>
      </c>
    </row>
    <row r="42" spans="6:21">
      <c r="R42" s="9" t="s">
        <v>161</v>
      </c>
      <c r="S42" s="9" t="s">
        <v>188</v>
      </c>
    </row>
    <row r="43" spans="6:21">
      <c r="J43" s="10" t="s">
        <v>159</v>
      </c>
      <c r="S43" s="30" t="s">
        <v>160</v>
      </c>
    </row>
    <row r="44" spans="6:21">
      <c r="S44" s="30" t="s">
        <v>187</v>
      </c>
    </row>
    <row r="45" spans="6:21">
      <c r="F45" s="9" t="s">
        <v>156</v>
      </c>
      <c r="I45" s="31" t="s">
        <v>82</v>
      </c>
      <c r="J45">
        <v>1</v>
      </c>
      <c r="K45" t="s">
        <v>146</v>
      </c>
    </row>
    <row r="46" spans="6:21">
      <c r="F46" s="9" t="s">
        <v>155</v>
      </c>
      <c r="I46" s="31" t="s">
        <v>82</v>
      </c>
      <c r="J46" t="s">
        <v>153</v>
      </c>
      <c r="K46" t="s">
        <v>154</v>
      </c>
    </row>
    <row r="47" spans="6:21">
      <c r="I47" s="31" t="s">
        <v>149</v>
      </c>
      <c r="J47">
        <v>2</v>
      </c>
      <c r="K47" t="s">
        <v>147</v>
      </c>
    </row>
    <row r="48" spans="6:21">
      <c r="I48" s="31" t="s">
        <v>149</v>
      </c>
      <c r="J48">
        <v>3</v>
      </c>
      <c r="K48" t="s">
        <v>148</v>
      </c>
    </row>
    <row r="49" spans="2:22">
      <c r="I49" s="31" t="s">
        <v>82</v>
      </c>
      <c r="J49">
        <v>4</v>
      </c>
      <c r="K49" t="s">
        <v>151</v>
      </c>
    </row>
    <row r="50" spans="2:22">
      <c r="I50" s="31" t="s">
        <v>150</v>
      </c>
      <c r="J50">
        <v>5</v>
      </c>
      <c r="K50" t="s">
        <v>152</v>
      </c>
    </row>
    <row r="54" spans="2:22">
      <c r="S54">
        <v>1019</v>
      </c>
      <c r="U54" s="32">
        <v>43388</v>
      </c>
      <c r="V54" s="32">
        <v>42370</v>
      </c>
    </row>
    <row r="55" spans="2:22">
      <c r="S55">
        <v>730</v>
      </c>
      <c r="V55">
        <f>U54-V54+1</f>
        <v>1019</v>
      </c>
    </row>
    <row r="56" spans="2:22">
      <c r="U56" s="32">
        <v>43830</v>
      </c>
      <c r="V56" s="32">
        <v>43389</v>
      </c>
    </row>
    <row r="57" spans="2:22">
      <c r="B57" t="s">
        <v>189</v>
      </c>
      <c r="C57" t="s">
        <v>204</v>
      </c>
      <c r="V57">
        <f>U56-V56+1</f>
        <v>442</v>
      </c>
    </row>
    <row r="58" spans="2:22">
      <c r="B58" t="s">
        <v>205</v>
      </c>
      <c r="C58" t="s">
        <v>190</v>
      </c>
      <c r="M58" s="9" t="s">
        <v>253</v>
      </c>
    </row>
    <row r="59" spans="2:22">
      <c r="D59" t="s">
        <v>191</v>
      </c>
      <c r="M59" t="s">
        <v>248</v>
      </c>
    </row>
    <row r="60" spans="2:22">
      <c r="C60" s="2" t="s">
        <v>213</v>
      </c>
      <c r="M60" t="s">
        <v>249</v>
      </c>
    </row>
    <row r="61" spans="2:22">
      <c r="B61" t="s">
        <v>206</v>
      </c>
      <c r="C61" t="s">
        <v>196</v>
      </c>
      <c r="M61" t="s">
        <v>250</v>
      </c>
    </row>
    <row r="62" spans="2:22">
      <c r="D62" t="s">
        <v>198</v>
      </c>
      <c r="M62" t="s">
        <v>251</v>
      </c>
    </row>
    <row r="63" spans="2:22">
      <c r="D63" t="s">
        <v>195</v>
      </c>
      <c r="I63" t="s">
        <v>229</v>
      </c>
      <c r="N63" t="s">
        <v>252</v>
      </c>
    </row>
    <row r="64" spans="2:22">
      <c r="B64" t="s">
        <v>207</v>
      </c>
      <c r="C64" t="s">
        <v>197</v>
      </c>
    </row>
    <row r="65" spans="2:13">
      <c r="D65" t="s">
        <v>198</v>
      </c>
    </row>
    <row r="66" spans="2:13">
      <c r="D66" t="s">
        <v>199</v>
      </c>
      <c r="I66" t="s">
        <v>209</v>
      </c>
      <c r="M66" t="s">
        <v>357</v>
      </c>
    </row>
    <row r="67" spans="2:13">
      <c r="D67" t="s">
        <v>192</v>
      </c>
      <c r="M67" t="s">
        <v>358</v>
      </c>
    </row>
    <row r="68" spans="2:13">
      <c r="D68" t="s">
        <v>193</v>
      </c>
      <c r="M68" t="s">
        <v>359</v>
      </c>
    </row>
    <row r="69" spans="2:13">
      <c r="D69" t="s">
        <v>194</v>
      </c>
      <c r="M69" t="s">
        <v>360</v>
      </c>
    </row>
    <row r="70" spans="2:13">
      <c r="C70" s="2" t="s">
        <v>217</v>
      </c>
      <c r="M70" t="s">
        <v>361</v>
      </c>
    </row>
    <row r="71" spans="2:13">
      <c r="B71" t="s">
        <v>208</v>
      </c>
      <c r="C71" t="s">
        <v>196</v>
      </c>
    </row>
    <row r="72" spans="2:13">
      <c r="C72" t="s">
        <v>200</v>
      </c>
    </row>
    <row r="73" spans="2:13">
      <c r="D73" t="s">
        <v>198</v>
      </c>
    </row>
    <row r="74" spans="2:13">
      <c r="D74" t="s">
        <v>202</v>
      </c>
      <c r="I74" t="s">
        <v>210</v>
      </c>
    </row>
    <row r="75" spans="2:13">
      <c r="D75" t="s">
        <v>192</v>
      </c>
    </row>
    <row r="76" spans="2:13">
      <c r="D76" t="s">
        <v>193</v>
      </c>
    </row>
    <row r="77" spans="2:13">
      <c r="D77" t="s">
        <v>203</v>
      </c>
      <c r="I77" t="s">
        <v>211</v>
      </c>
    </row>
    <row r="78" spans="2:13">
      <c r="B78" t="s">
        <v>212</v>
      </c>
      <c r="C78" t="s">
        <v>196</v>
      </c>
    </row>
    <row r="79" spans="2:13">
      <c r="C79" t="s">
        <v>200</v>
      </c>
    </row>
    <row r="80" spans="2:13">
      <c r="C80" t="s">
        <v>201</v>
      </c>
    </row>
    <row r="81" spans="2:9">
      <c r="D81" t="s">
        <v>198</v>
      </c>
    </row>
    <row r="82" spans="2:9">
      <c r="D82" t="s">
        <v>214</v>
      </c>
      <c r="I82" t="s">
        <v>216</v>
      </c>
    </row>
    <row r="83" spans="2:9">
      <c r="D83" t="s">
        <v>192</v>
      </c>
    </row>
    <row r="84" spans="2:9">
      <c r="D84" t="s">
        <v>193</v>
      </c>
    </row>
    <row r="85" spans="2:9">
      <c r="D85" t="s">
        <v>215</v>
      </c>
      <c r="I85" t="s">
        <v>228</v>
      </c>
    </row>
    <row r="87" spans="2:9" ht="17">
      <c r="C87" s="35" t="s">
        <v>225</v>
      </c>
    </row>
    <row r="88" spans="2:9">
      <c r="C88" s="36" t="s">
        <v>226</v>
      </c>
    </row>
    <row r="90" spans="2:9">
      <c r="B90" t="s">
        <v>232</v>
      </c>
      <c r="C90" t="s">
        <v>230</v>
      </c>
      <c r="D90" t="s">
        <v>231</v>
      </c>
    </row>
    <row r="91" spans="2:9">
      <c r="B91" t="s">
        <v>233</v>
      </c>
      <c r="C91" t="s">
        <v>234</v>
      </c>
      <c r="I91" t="s">
        <v>240</v>
      </c>
    </row>
    <row r="92" spans="2:9">
      <c r="D92" t="s">
        <v>235</v>
      </c>
      <c r="I92" t="s">
        <v>241</v>
      </c>
    </row>
    <row r="93" spans="2:9">
      <c r="I93" t="s">
        <v>242</v>
      </c>
    </row>
    <row r="94" spans="2:9">
      <c r="I94" t="s">
        <v>243</v>
      </c>
    </row>
    <row r="96" spans="2:9">
      <c r="B96" t="s">
        <v>236</v>
      </c>
      <c r="C96" t="s">
        <v>237</v>
      </c>
      <c r="I96" t="s">
        <v>245</v>
      </c>
    </row>
    <row r="97" spans="2:9">
      <c r="D97" t="s">
        <v>235</v>
      </c>
      <c r="I97" t="s">
        <v>246</v>
      </c>
    </row>
    <row r="99" spans="2:9">
      <c r="B99" t="s">
        <v>238</v>
      </c>
      <c r="C99" t="s">
        <v>239</v>
      </c>
      <c r="I99" t="s">
        <v>247</v>
      </c>
    </row>
    <row r="100" spans="2:9">
      <c r="D100" t="s">
        <v>244</v>
      </c>
    </row>
  </sheetData>
  <mergeCells count="6">
    <mergeCell ref="M8:Q8"/>
    <mergeCell ref="M3:Q3"/>
    <mergeCell ref="M4:Q4"/>
    <mergeCell ref="M5:Q5"/>
    <mergeCell ref="M6:Q6"/>
    <mergeCell ref="M7:Q7"/>
  </mergeCells>
  <hyperlinks>
    <hyperlink ref="H13" r:id="rId1" display="https://github.com/wwrechard" xr:uid="{04DCA51E-B5CC-0C46-9C2B-995FE03C150A}"/>
    <hyperlink ref="H22" r:id="rId2" xr:uid="{F6F1FAD1-5D9A-0B4F-8AC9-3AE134D3FC68}"/>
    <hyperlink ref="C60" r:id="rId3" xr:uid="{C457CE36-FA13-A741-BF3C-6F892926BC7A}"/>
    <hyperlink ref="C70" r:id="rId4" xr:uid="{82AE98D1-EE4F-D241-8C6F-B9864B433EEA}"/>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3BEB7-50A5-934B-84B8-58A49524A27D}">
  <dimension ref="B4:Q22"/>
  <sheetViews>
    <sheetView workbookViewId="0">
      <selection activeCell="K24" sqref="K24"/>
    </sheetView>
  </sheetViews>
  <sheetFormatPr baseColWidth="10" defaultRowHeight="16"/>
  <sheetData>
    <row r="4" spans="2:17">
      <c r="B4" s="9" t="s">
        <v>162</v>
      </c>
    </row>
    <row r="5" spans="2:17">
      <c r="K5" t="s">
        <v>172</v>
      </c>
      <c r="L5" s="33"/>
      <c r="M5" s="33"/>
      <c r="N5" s="33"/>
      <c r="O5" s="33"/>
      <c r="P5" s="33"/>
    </row>
    <row r="6" spans="2:17">
      <c r="B6" t="s">
        <v>163</v>
      </c>
      <c r="K6" s="30" t="s">
        <v>173</v>
      </c>
      <c r="L6" s="33"/>
      <c r="M6" s="33"/>
      <c r="N6" s="33"/>
      <c r="O6" s="33"/>
      <c r="P6" s="33"/>
    </row>
    <row r="7" spans="2:17">
      <c r="C7" t="s">
        <v>164</v>
      </c>
      <c r="F7" t="s">
        <v>169</v>
      </c>
      <c r="L7" s="33" t="s">
        <v>163</v>
      </c>
      <c r="M7" s="33" t="s">
        <v>174</v>
      </c>
      <c r="N7" s="33"/>
      <c r="O7" s="33"/>
      <c r="P7" s="33"/>
    </row>
    <row r="8" spans="2:17">
      <c r="F8" t="s">
        <v>170</v>
      </c>
      <c r="L8" s="33"/>
      <c r="M8" s="33"/>
      <c r="N8" s="33"/>
      <c r="O8" s="33"/>
      <c r="P8" s="33"/>
    </row>
    <row r="9" spans="2:17">
      <c r="B9" t="s">
        <v>165</v>
      </c>
      <c r="F9" t="s">
        <v>171</v>
      </c>
      <c r="L9" s="33" t="s">
        <v>175</v>
      </c>
      <c r="M9" s="33" t="s">
        <v>176</v>
      </c>
      <c r="N9" s="33"/>
      <c r="O9" s="33"/>
      <c r="P9" s="33"/>
    </row>
    <row r="10" spans="2:17">
      <c r="C10" t="s">
        <v>166</v>
      </c>
      <c r="L10" s="33"/>
      <c r="M10" s="33"/>
      <c r="N10" s="33"/>
      <c r="O10" s="33"/>
      <c r="P10" s="33"/>
    </row>
    <row r="11" spans="2:17">
      <c r="L11" s="33" t="s">
        <v>177</v>
      </c>
      <c r="M11" s="33" t="s">
        <v>176</v>
      </c>
      <c r="N11" s="33"/>
      <c r="O11" s="33"/>
      <c r="P11" s="33"/>
    </row>
    <row r="12" spans="2:17">
      <c r="B12" t="s">
        <v>167</v>
      </c>
      <c r="L12" s="33"/>
      <c r="M12" s="33"/>
      <c r="N12" s="33"/>
      <c r="O12" s="33"/>
      <c r="P12" s="33"/>
    </row>
    <row r="13" spans="2:17">
      <c r="C13" t="s">
        <v>168</v>
      </c>
      <c r="L13" t="s">
        <v>178</v>
      </c>
      <c r="M13" s="33" t="s">
        <v>176</v>
      </c>
      <c r="N13" s="33"/>
      <c r="O13" s="33"/>
      <c r="P13" s="33"/>
      <c r="Q13" s="33"/>
    </row>
    <row r="14" spans="2:17">
      <c r="N14" s="33"/>
      <c r="O14" s="33"/>
      <c r="P14" s="33"/>
      <c r="Q14" s="33"/>
    </row>
    <row r="15" spans="2:17">
      <c r="L15" t="s">
        <v>167</v>
      </c>
      <c r="M15" t="s">
        <v>179</v>
      </c>
      <c r="N15" s="33"/>
      <c r="O15" s="33"/>
      <c r="P15" s="33"/>
      <c r="Q15" s="33"/>
    </row>
    <row r="16" spans="2:17">
      <c r="N16" s="33"/>
      <c r="O16" s="33"/>
      <c r="P16" s="33"/>
      <c r="Q16" s="33"/>
    </row>
    <row r="17" spans="11:17">
      <c r="L17" t="s">
        <v>180</v>
      </c>
      <c r="N17" s="33"/>
      <c r="O17" s="33"/>
      <c r="P17" s="33"/>
      <c r="Q17" s="33"/>
    </row>
    <row r="18" spans="11:17">
      <c r="L18" t="s">
        <v>181</v>
      </c>
      <c r="N18" s="33"/>
      <c r="O18" s="33"/>
      <c r="P18" s="33"/>
      <c r="Q18" s="33"/>
    </row>
    <row r="19" spans="11:17">
      <c r="N19" s="33"/>
      <c r="O19" s="33"/>
      <c r="P19" s="33"/>
      <c r="Q19" s="33"/>
    </row>
    <row r="20" spans="11:17">
      <c r="K20" t="s">
        <v>182</v>
      </c>
      <c r="N20" s="33"/>
      <c r="P20" s="34" t="s">
        <v>186</v>
      </c>
      <c r="Q20" s="33"/>
    </row>
    <row r="21" spans="11:17">
      <c r="K21" t="s">
        <v>183</v>
      </c>
      <c r="P21" s="30" t="s">
        <v>185</v>
      </c>
    </row>
    <row r="22" spans="11:17">
      <c r="K22" t="s">
        <v>184</v>
      </c>
      <c r="P22" s="30" t="s">
        <v>186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54FC67-9CAA-2944-B11F-454B04CCDD25}">
  <dimension ref="B4:B14"/>
  <sheetViews>
    <sheetView topLeftCell="H18" zoomScaleNormal="100" workbookViewId="0">
      <selection activeCell="B16" sqref="B16"/>
    </sheetView>
  </sheetViews>
  <sheetFormatPr baseColWidth="10" defaultRowHeight="16"/>
  <sheetData>
    <row r="4" spans="2:2">
      <c r="B4" t="s">
        <v>102</v>
      </c>
    </row>
    <row r="6" spans="2:2">
      <c r="B6" t="s">
        <v>103</v>
      </c>
    </row>
    <row r="8" spans="2:2">
      <c r="B8" t="s">
        <v>104</v>
      </c>
    </row>
    <row r="10" spans="2:2">
      <c r="B10" t="s">
        <v>105</v>
      </c>
    </row>
    <row r="13" spans="2:2">
      <c r="B13" t="s">
        <v>106</v>
      </c>
    </row>
    <row r="14" spans="2:2">
      <c r="B14" t="s">
        <v>107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F7306C-6FE1-FD49-86AF-3AD5C72B0AA5}">
  <dimension ref="A2:D15"/>
  <sheetViews>
    <sheetView workbookViewId="0">
      <selection activeCell="D16" sqref="D16"/>
    </sheetView>
  </sheetViews>
  <sheetFormatPr baseColWidth="10" defaultRowHeight="16"/>
  <cols>
    <col min="2" max="2" width="29.83203125" customWidth="1"/>
  </cols>
  <sheetData>
    <row r="2" spans="1:4" s="9" customFormat="1">
      <c r="B2" s="9" t="s">
        <v>261</v>
      </c>
      <c r="C2" s="9" t="s">
        <v>262</v>
      </c>
    </row>
    <row r="3" spans="1:4">
      <c r="B3" t="s">
        <v>254</v>
      </c>
      <c r="C3" t="s">
        <v>259</v>
      </c>
    </row>
    <row r="4" spans="1:4">
      <c r="B4" t="s">
        <v>255</v>
      </c>
      <c r="C4" t="s">
        <v>259</v>
      </c>
    </row>
    <row r="5" spans="1:4">
      <c r="B5" t="s">
        <v>256</v>
      </c>
      <c r="C5" t="s">
        <v>259</v>
      </c>
    </row>
    <row r="6" spans="1:4">
      <c r="B6" t="s">
        <v>257</v>
      </c>
      <c r="C6" s="9" t="s">
        <v>262</v>
      </c>
    </row>
    <row r="7" spans="1:4">
      <c r="B7" t="s">
        <v>258</v>
      </c>
      <c r="C7" t="s">
        <v>259</v>
      </c>
      <c r="D7" s="2" t="s">
        <v>266</v>
      </c>
    </row>
    <row r="8" spans="1:4">
      <c r="B8" t="s">
        <v>260</v>
      </c>
      <c r="C8" s="9" t="s">
        <v>262</v>
      </c>
    </row>
    <row r="9" spans="1:4">
      <c r="B9" t="s">
        <v>263</v>
      </c>
      <c r="C9" t="s">
        <v>259</v>
      </c>
    </row>
    <row r="10" spans="1:4">
      <c r="A10" t="s">
        <v>268</v>
      </c>
      <c r="B10" t="s">
        <v>265</v>
      </c>
      <c r="C10" s="9" t="s">
        <v>262</v>
      </c>
      <c r="D10" t="s">
        <v>264</v>
      </c>
    </row>
    <row r="11" spans="1:4">
      <c r="B11" t="s">
        <v>267</v>
      </c>
      <c r="C11" s="9" t="s">
        <v>262</v>
      </c>
    </row>
    <row r="12" spans="1:4">
      <c r="B12" t="s">
        <v>269</v>
      </c>
      <c r="C12" s="9" t="s">
        <v>262</v>
      </c>
      <c r="D12" t="s">
        <v>270</v>
      </c>
    </row>
    <row r="13" spans="1:4">
      <c r="B13" t="s">
        <v>334</v>
      </c>
      <c r="C13" s="9" t="s">
        <v>333</v>
      </c>
      <c r="D13" t="s">
        <v>332</v>
      </c>
    </row>
    <row r="14" spans="1:4">
      <c r="B14" t="s">
        <v>335</v>
      </c>
      <c r="D14" t="s">
        <v>336</v>
      </c>
    </row>
    <row r="15" spans="1:4">
      <c r="B15" t="s">
        <v>337</v>
      </c>
      <c r="C15" s="9" t="s">
        <v>338</v>
      </c>
      <c r="D15" t="s">
        <v>339</v>
      </c>
    </row>
  </sheetData>
  <hyperlinks>
    <hyperlink ref="D7" r:id="rId1" xr:uid="{25FF5369-295C-E241-9677-F04BB9AAB406}"/>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44262C-A29D-124B-9913-F951706468CB}">
  <dimension ref="A4:AE40"/>
  <sheetViews>
    <sheetView zoomScale="110" zoomScaleNormal="110" workbookViewId="0">
      <selection activeCell="P2" sqref="P2"/>
    </sheetView>
  </sheetViews>
  <sheetFormatPr baseColWidth="10" defaultRowHeight="16"/>
  <cols>
    <col min="2" max="2" width="12.5" customWidth="1"/>
    <col min="3" max="3" width="12.6640625" customWidth="1"/>
    <col min="4" max="4" width="9" customWidth="1"/>
    <col min="5" max="5" width="14.6640625" customWidth="1"/>
    <col min="6" max="6" width="13.33203125" bestFit="1" customWidth="1"/>
    <col min="7" max="7" width="8.6640625" customWidth="1"/>
    <col min="20" max="20" width="10.83203125" style="15"/>
  </cols>
  <sheetData>
    <row r="4" spans="2:30">
      <c r="B4" s="38">
        <v>2</v>
      </c>
      <c r="C4" s="39" t="s">
        <v>271</v>
      </c>
      <c r="D4" s="39"/>
      <c r="E4" s="39"/>
      <c r="F4" s="39"/>
      <c r="G4" s="39"/>
      <c r="H4" s="40"/>
      <c r="M4" t="s">
        <v>292</v>
      </c>
    </row>
    <row r="5" spans="2:30">
      <c r="B5" s="38"/>
      <c r="C5" s="39"/>
      <c r="D5" s="39" t="s">
        <v>272</v>
      </c>
      <c r="E5" s="39"/>
      <c r="F5" s="39"/>
      <c r="G5" s="39"/>
      <c r="H5" s="40"/>
      <c r="U5" t="s">
        <v>340</v>
      </c>
    </row>
    <row r="6" spans="2:30">
      <c r="B6" s="41"/>
      <c r="C6" s="39"/>
      <c r="D6" s="39" t="s">
        <v>273</v>
      </c>
      <c r="E6" s="39"/>
      <c r="F6" s="39"/>
      <c r="G6" s="39"/>
      <c r="H6" s="40"/>
      <c r="J6" s="74" t="s">
        <v>370</v>
      </c>
      <c r="L6" s="9" t="s">
        <v>318</v>
      </c>
      <c r="N6" t="s">
        <v>319</v>
      </c>
    </row>
    <row r="7" spans="2:30" ht="17" thickBot="1">
      <c r="B7" s="38"/>
      <c r="C7" s="39"/>
      <c r="D7" s="39" t="s">
        <v>274</v>
      </c>
      <c r="E7" s="39"/>
      <c r="F7" s="39"/>
      <c r="G7" s="39"/>
      <c r="H7" s="40"/>
      <c r="J7" s="74" t="s">
        <v>371</v>
      </c>
      <c r="T7" s="54" t="s">
        <v>293</v>
      </c>
    </row>
    <row r="8" spans="2:30">
      <c r="B8" s="38"/>
      <c r="C8" s="39"/>
      <c r="D8" s="42" t="s">
        <v>275</v>
      </c>
      <c r="E8" s="39"/>
      <c r="F8" s="39"/>
      <c r="G8" s="39"/>
      <c r="H8" s="40"/>
      <c r="J8" s="74"/>
      <c r="L8" s="9" t="s">
        <v>313</v>
      </c>
      <c r="P8" s="77" t="s">
        <v>376</v>
      </c>
      <c r="Q8" s="78"/>
      <c r="R8" s="78"/>
      <c r="S8" s="79"/>
      <c r="T8" s="15">
        <v>1</v>
      </c>
      <c r="U8" s="9" t="s">
        <v>294</v>
      </c>
    </row>
    <row r="9" spans="2:30">
      <c r="B9" s="38"/>
      <c r="C9" s="42"/>
      <c r="D9" s="42" t="s">
        <v>276</v>
      </c>
      <c r="E9" s="39"/>
      <c r="F9" s="39"/>
      <c r="G9" s="39"/>
      <c r="H9" s="40"/>
      <c r="J9" s="74" t="s">
        <v>268</v>
      </c>
      <c r="M9" t="s">
        <v>314</v>
      </c>
      <c r="P9" s="80"/>
      <c r="Q9" s="75"/>
      <c r="R9" s="75"/>
      <c r="S9" s="81"/>
      <c r="U9" s="51" t="s">
        <v>286</v>
      </c>
      <c r="V9" s="33"/>
      <c r="W9" s="33"/>
      <c r="Z9" s="33"/>
      <c r="AA9" s="33"/>
      <c r="AB9" s="52"/>
      <c r="AC9" s="33"/>
      <c r="AD9" s="33"/>
    </row>
    <row r="10" spans="2:30">
      <c r="B10" s="38"/>
      <c r="C10" s="42"/>
      <c r="D10" s="42" t="s">
        <v>277</v>
      </c>
      <c r="E10" s="39"/>
      <c r="F10" s="39"/>
      <c r="G10" s="39"/>
      <c r="H10" s="40"/>
      <c r="J10" s="74" t="s">
        <v>268</v>
      </c>
      <c r="M10" t="s">
        <v>315</v>
      </c>
      <c r="P10" s="80" t="s">
        <v>377</v>
      </c>
      <c r="Q10" s="75"/>
      <c r="R10" s="75"/>
      <c r="S10" s="81"/>
      <c r="U10" s="51"/>
      <c r="V10" s="33" t="s">
        <v>287</v>
      </c>
      <c r="W10" s="33"/>
      <c r="Z10" s="33"/>
      <c r="AA10" s="33"/>
      <c r="AB10" s="53"/>
      <c r="AC10" s="33"/>
      <c r="AD10" s="33"/>
    </row>
    <row r="11" spans="2:30">
      <c r="B11" s="38"/>
      <c r="C11" s="42"/>
      <c r="D11" s="42" t="s">
        <v>278</v>
      </c>
      <c r="E11" s="39"/>
      <c r="F11" s="39"/>
      <c r="G11" s="39"/>
      <c r="H11" s="40"/>
      <c r="P11" s="80" t="s">
        <v>378</v>
      </c>
      <c r="Q11" s="75"/>
      <c r="R11" s="75"/>
      <c r="S11" s="81"/>
      <c r="U11" s="51"/>
      <c r="V11" s="33" t="s">
        <v>288</v>
      </c>
      <c r="W11" s="33"/>
      <c r="Z11" s="33"/>
      <c r="AA11" s="33"/>
      <c r="AB11" s="53"/>
      <c r="AC11" s="33"/>
      <c r="AD11" s="33"/>
    </row>
    <row r="12" spans="2:30">
      <c r="B12" s="43"/>
      <c r="C12" s="42"/>
      <c r="D12" s="42" t="s">
        <v>279</v>
      </c>
      <c r="E12" s="39"/>
      <c r="F12" s="39"/>
      <c r="G12" s="39"/>
      <c r="H12" s="40"/>
      <c r="P12" s="80" t="s">
        <v>379</v>
      </c>
      <c r="Q12" s="75"/>
      <c r="R12" s="75"/>
      <c r="S12" s="81"/>
      <c r="U12" s="51"/>
      <c r="V12" s="33" t="s">
        <v>289</v>
      </c>
      <c r="W12" s="33"/>
      <c r="Z12" s="33"/>
      <c r="AA12" s="33"/>
      <c r="AB12" s="52"/>
      <c r="AC12" s="33"/>
      <c r="AD12" s="33"/>
    </row>
    <row r="13" spans="2:30">
      <c r="B13" s="38"/>
      <c r="C13" s="42"/>
      <c r="D13" s="42" t="s">
        <v>280</v>
      </c>
      <c r="E13" s="39"/>
      <c r="F13" s="39"/>
      <c r="G13" s="39"/>
      <c r="H13" s="40"/>
      <c r="J13" s="74"/>
      <c r="P13" s="80" t="s">
        <v>380</v>
      </c>
      <c r="Q13" s="75"/>
      <c r="R13" s="75"/>
      <c r="S13" s="81"/>
      <c r="U13" s="51"/>
      <c r="V13" s="33" t="s">
        <v>290</v>
      </c>
      <c r="W13" s="33"/>
      <c r="Z13" s="33"/>
      <c r="AA13" s="33"/>
      <c r="AB13" s="52"/>
      <c r="AC13" s="33"/>
      <c r="AD13" s="33"/>
    </row>
    <row r="14" spans="2:30" ht="17" thickBot="1">
      <c r="B14" s="44"/>
      <c r="C14" s="45"/>
      <c r="D14" s="42" t="s">
        <v>281</v>
      </c>
      <c r="E14" s="39"/>
      <c r="F14" s="39"/>
      <c r="G14" s="39"/>
      <c r="H14" s="40"/>
      <c r="J14" s="74"/>
      <c r="L14" s="9" t="s">
        <v>298</v>
      </c>
      <c r="P14" s="80" t="s">
        <v>382</v>
      </c>
      <c r="Q14" s="75"/>
      <c r="R14" s="75"/>
      <c r="S14" s="81"/>
      <c r="U14" s="51"/>
      <c r="V14" s="33" t="s">
        <v>291</v>
      </c>
      <c r="W14" s="33"/>
      <c r="Z14" s="33"/>
      <c r="AA14" s="33"/>
      <c r="AB14" s="53"/>
      <c r="AC14" s="33"/>
      <c r="AD14" s="33"/>
    </row>
    <row r="15" spans="2:30">
      <c r="B15" s="38">
        <v>3</v>
      </c>
      <c r="C15" s="42"/>
      <c r="D15" s="39"/>
      <c r="E15" t="s">
        <v>282</v>
      </c>
      <c r="F15" s="39"/>
      <c r="G15" s="39"/>
      <c r="H15" s="40"/>
      <c r="J15" s="74" t="s">
        <v>366</v>
      </c>
      <c r="M15" s="39" t="s">
        <v>272</v>
      </c>
      <c r="P15" s="80" t="s">
        <v>381</v>
      </c>
      <c r="Q15" s="75"/>
      <c r="R15" s="75"/>
      <c r="S15" s="81"/>
      <c r="AA15" t="s">
        <v>344</v>
      </c>
    </row>
    <row r="16" spans="2:30" ht="17" thickBot="1">
      <c r="B16" s="38"/>
      <c r="C16" s="42"/>
      <c r="D16" s="45"/>
      <c r="E16" t="s">
        <v>283</v>
      </c>
      <c r="F16" s="45"/>
      <c r="G16" s="45"/>
      <c r="H16" s="46"/>
      <c r="J16" s="74" t="s">
        <v>368</v>
      </c>
      <c r="M16" s="42" t="s">
        <v>367</v>
      </c>
      <c r="P16" s="80" t="s">
        <v>384</v>
      </c>
      <c r="Q16" s="75"/>
      <c r="R16" s="75"/>
      <c r="S16" s="81"/>
      <c r="Z16">
        <v>1</v>
      </c>
      <c r="AA16" t="s">
        <v>346</v>
      </c>
    </row>
    <row r="17" spans="1:31">
      <c r="B17" s="38"/>
      <c r="C17" s="42"/>
      <c r="D17" s="39"/>
      <c r="E17" s="42" t="s">
        <v>284</v>
      </c>
      <c r="F17" s="39"/>
      <c r="G17" s="39"/>
      <c r="H17" s="40"/>
      <c r="J17" s="74" t="s">
        <v>369</v>
      </c>
      <c r="M17" s="39" t="s">
        <v>274</v>
      </c>
      <c r="P17" s="80" t="s">
        <v>281</v>
      </c>
      <c r="Q17" s="75"/>
      <c r="R17" s="75"/>
      <c r="S17" s="81"/>
      <c r="T17" s="15">
        <v>2</v>
      </c>
      <c r="U17" t="s">
        <v>295</v>
      </c>
      <c r="AB17" t="s">
        <v>356</v>
      </c>
    </row>
    <row r="18" spans="1:31" ht="17" thickBot="1">
      <c r="B18" s="44"/>
      <c r="C18" s="45"/>
      <c r="D18" s="45"/>
      <c r="E18" s="45" t="s">
        <v>285</v>
      </c>
      <c r="F18" s="45"/>
      <c r="G18" s="45"/>
      <c r="H18" s="46"/>
      <c r="J18" s="74"/>
      <c r="P18" s="80"/>
      <c r="Q18" s="75"/>
      <c r="R18" s="75"/>
      <c r="S18" s="81"/>
      <c r="T18" s="15">
        <v>3</v>
      </c>
      <c r="U18" t="s">
        <v>383</v>
      </c>
      <c r="AB18" t="s">
        <v>345</v>
      </c>
    </row>
    <row r="19" spans="1:31" ht="17" thickBot="1">
      <c r="D19" s="47"/>
      <c r="E19" s="48" t="s">
        <v>296</v>
      </c>
      <c r="F19" s="49"/>
      <c r="G19" s="49"/>
      <c r="H19" s="50"/>
      <c r="J19" s="74"/>
      <c r="L19" s="9" t="s">
        <v>299</v>
      </c>
      <c r="P19" s="82"/>
      <c r="Q19" s="76"/>
      <c r="R19" s="76"/>
      <c r="S19" s="83"/>
      <c r="AB19" t="s">
        <v>352</v>
      </c>
    </row>
    <row r="20" spans="1:31">
      <c r="D20" s="38"/>
      <c r="E20" s="39"/>
      <c r="F20" s="39"/>
      <c r="G20" s="39"/>
      <c r="H20" s="40"/>
      <c r="J20" s="74" t="s">
        <v>363</v>
      </c>
      <c r="M20" t="s">
        <v>300</v>
      </c>
      <c r="N20" t="s">
        <v>311</v>
      </c>
      <c r="R20" s="74"/>
      <c r="T20" s="54" t="s">
        <v>297</v>
      </c>
    </row>
    <row r="21" spans="1:31">
      <c r="D21" s="38"/>
      <c r="E21" s="39"/>
      <c r="F21" s="39"/>
      <c r="G21" s="39"/>
      <c r="H21" s="40"/>
      <c r="J21" s="74" t="s">
        <v>365</v>
      </c>
      <c r="M21" t="s">
        <v>301</v>
      </c>
      <c r="N21" t="s">
        <v>306</v>
      </c>
      <c r="R21" s="74" t="s">
        <v>373</v>
      </c>
      <c r="U21" t="s">
        <v>282</v>
      </c>
      <c r="Z21">
        <v>2</v>
      </c>
      <c r="AA21" t="s">
        <v>353</v>
      </c>
    </row>
    <row r="22" spans="1:31">
      <c r="D22" s="38"/>
      <c r="E22" s="39"/>
      <c r="F22" s="39"/>
      <c r="G22" s="39"/>
      <c r="H22" s="40"/>
      <c r="J22" s="74" t="s">
        <v>364</v>
      </c>
      <c r="M22" t="s">
        <v>302</v>
      </c>
      <c r="N22" t="s">
        <v>307</v>
      </c>
      <c r="R22" s="74" t="s">
        <v>374</v>
      </c>
      <c r="U22" t="s">
        <v>283</v>
      </c>
      <c r="AA22" t="s">
        <v>350</v>
      </c>
    </row>
    <row r="23" spans="1:31">
      <c r="D23" s="38"/>
      <c r="E23" s="39"/>
      <c r="F23" s="39"/>
      <c r="G23" s="39"/>
      <c r="H23" s="40"/>
      <c r="M23" t="s">
        <v>303</v>
      </c>
      <c r="N23" t="s">
        <v>308</v>
      </c>
      <c r="R23" s="74" t="s">
        <v>375</v>
      </c>
      <c r="U23" s="42" t="s">
        <v>284</v>
      </c>
      <c r="AB23" t="s">
        <v>351</v>
      </c>
    </row>
    <row r="24" spans="1:31" ht="17" thickBot="1">
      <c r="D24" s="38"/>
      <c r="E24" s="39"/>
      <c r="F24" s="39"/>
      <c r="G24" s="39"/>
      <c r="H24" s="40"/>
      <c r="M24" t="s">
        <v>304</v>
      </c>
      <c r="N24" t="s">
        <v>309</v>
      </c>
      <c r="R24" s="74"/>
      <c r="U24" s="45" t="s">
        <v>285</v>
      </c>
      <c r="Z24">
        <v>3</v>
      </c>
      <c r="AA24" t="s">
        <v>354</v>
      </c>
    </row>
    <row r="25" spans="1:31">
      <c r="D25" s="38"/>
      <c r="E25" s="39"/>
      <c r="F25" s="39"/>
      <c r="G25" s="39"/>
      <c r="H25" s="40"/>
      <c r="M25" t="s">
        <v>305</v>
      </c>
      <c r="N25" t="s">
        <v>310</v>
      </c>
      <c r="R25" s="74"/>
      <c r="U25" s="48" t="s">
        <v>296</v>
      </c>
      <c r="AB25" t="s">
        <v>355</v>
      </c>
    </row>
    <row r="26" spans="1:31" ht="17" thickBot="1">
      <c r="D26" s="38"/>
      <c r="E26" s="39"/>
      <c r="F26" s="39"/>
      <c r="G26" s="39"/>
      <c r="H26" s="40"/>
      <c r="M26" s="39" t="s">
        <v>273</v>
      </c>
      <c r="R26" s="74"/>
      <c r="U26" s="42" t="s">
        <v>312</v>
      </c>
    </row>
    <row r="27" spans="1:31" ht="17" thickBot="1">
      <c r="E27" s="57" t="s">
        <v>330</v>
      </c>
      <c r="F27" s="58" t="s">
        <v>327</v>
      </c>
      <c r="G27" s="59" t="s">
        <v>328</v>
      </c>
      <c r="J27" s="74" t="s">
        <v>372</v>
      </c>
      <c r="M27" t="s">
        <v>316</v>
      </c>
      <c r="R27" s="74"/>
    </row>
    <row r="28" spans="1:31">
      <c r="A28" s="15" t="s">
        <v>331</v>
      </c>
      <c r="B28" s="57" t="s">
        <v>329</v>
      </c>
      <c r="C28" s="58" t="s">
        <v>327</v>
      </c>
      <c r="D28" s="59" t="s">
        <v>328</v>
      </c>
      <c r="E28" s="57">
        <v>2015</v>
      </c>
      <c r="F28" s="61">
        <v>6.6</v>
      </c>
      <c r="G28" s="62"/>
      <c r="J28" s="74"/>
      <c r="M28" t="s">
        <v>317</v>
      </c>
    </row>
    <row r="29" spans="1:31">
      <c r="A29" s="15"/>
      <c r="B29" s="60">
        <v>2016</v>
      </c>
      <c r="C29" s="61">
        <v>0.7</v>
      </c>
      <c r="D29" s="62"/>
      <c r="E29" s="60">
        <v>2016</v>
      </c>
      <c r="F29" s="67">
        <v>8.8000000000000007</v>
      </c>
      <c r="G29" s="68">
        <f>F29/F28-1</f>
        <v>0.33333333333333348</v>
      </c>
      <c r="M29" t="s">
        <v>362</v>
      </c>
      <c r="R29" s="85" t="s">
        <v>341</v>
      </c>
      <c r="S29" s="85"/>
      <c r="T29" s="85"/>
      <c r="U29" s="85"/>
      <c r="V29" s="85"/>
      <c r="W29" s="85"/>
      <c r="X29" s="85"/>
      <c r="Y29" s="85"/>
      <c r="Z29" s="85"/>
      <c r="AA29" s="85"/>
      <c r="AB29" s="85"/>
      <c r="AC29" s="85"/>
      <c r="AD29" s="85"/>
      <c r="AE29" s="85"/>
    </row>
    <row r="30" spans="1:31">
      <c r="A30" s="70">
        <v>0.38</v>
      </c>
      <c r="B30" s="60">
        <v>2017</v>
      </c>
      <c r="C30" s="61">
        <v>0.9</v>
      </c>
      <c r="D30" s="63">
        <f>C30/C29-1</f>
        <v>0.28571428571428581</v>
      </c>
      <c r="E30" s="60">
        <v>2017</v>
      </c>
      <c r="F30" s="61">
        <v>10.1</v>
      </c>
      <c r="G30" s="68">
        <f t="shared" ref="G30:G32" si="0">F30/F29-1</f>
        <v>0.14772727272727249</v>
      </c>
      <c r="R30" s="85"/>
      <c r="S30" s="85"/>
      <c r="T30" s="85"/>
      <c r="U30" s="85"/>
      <c r="V30" s="85"/>
      <c r="W30" s="85"/>
      <c r="X30" s="85"/>
      <c r="Y30" s="85"/>
      <c r="Z30" s="85"/>
      <c r="AA30" s="85"/>
      <c r="AB30" s="85"/>
      <c r="AC30" s="85"/>
      <c r="AD30" s="85"/>
      <c r="AE30" s="85"/>
    </row>
    <row r="31" spans="1:31">
      <c r="A31" s="70">
        <v>0.28999999999999998</v>
      </c>
      <c r="B31" s="60">
        <v>2018</v>
      </c>
      <c r="C31" s="61">
        <v>1.28</v>
      </c>
      <c r="D31" s="63">
        <f t="shared" ref="D31" si="1">C31/C30-1</f>
        <v>0.42222222222222228</v>
      </c>
      <c r="E31" s="60">
        <v>2018</v>
      </c>
      <c r="F31" s="61">
        <v>11.3</v>
      </c>
      <c r="G31" s="68">
        <f t="shared" si="0"/>
        <v>0.11881188118811892</v>
      </c>
      <c r="J31" s="56" t="s">
        <v>320</v>
      </c>
      <c r="K31" s="55"/>
      <c r="L31" s="55"/>
      <c r="R31" s="85" t="s">
        <v>342</v>
      </c>
      <c r="S31" s="85"/>
      <c r="T31" s="85"/>
      <c r="U31" s="85"/>
      <c r="V31" s="85"/>
      <c r="W31" s="85"/>
      <c r="X31" s="85"/>
      <c r="Y31" s="85"/>
      <c r="Z31" s="85"/>
      <c r="AA31" s="85"/>
      <c r="AB31" s="85"/>
      <c r="AC31" s="85"/>
      <c r="AD31" s="85"/>
      <c r="AE31" s="85"/>
    </row>
    <row r="32" spans="1:31" ht="17" thickBot="1">
      <c r="A32" s="71">
        <v>7.4999999999999997E-2</v>
      </c>
      <c r="B32" s="64">
        <v>2019</v>
      </c>
      <c r="C32" s="65">
        <v>1.42</v>
      </c>
      <c r="D32" s="66">
        <f>C32/C31-1</f>
        <v>0.109375</v>
      </c>
      <c r="E32" s="64">
        <v>2019</v>
      </c>
      <c r="F32" s="65">
        <v>12.3</v>
      </c>
      <c r="G32" s="69">
        <f t="shared" si="0"/>
        <v>8.8495575221238854E-2</v>
      </c>
      <c r="J32" s="56" t="s">
        <v>321</v>
      </c>
      <c r="K32" s="55"/>
      <c r="L32" s="55"/>
      <c r="R32" s="85"/>
      <c r="S32" s="85"/>
      <c r="T32" s="85"/>
      <c r="U32" s="85"/>
      <c r="V32" s="85"/>
      <c r="W32" s="85"/>
      <c r="X32" s="85"/>
      <c r="Y32" s="85"/>
      <c r="Z32" s="85"/>
      <c r="AA32" s="85"/>
      <c r="AB32" s="85"/>
      <c r="AC32" s="85"/>
      <c r="AD32" s="85"/>
      <c r="AE32" s="85"/>
    </row>
    <row r="33" spans="1:18">
      <c r="J33" s="56" t="s">
        <v>322</v>
      </c>
      <c r="K33" s="55"/>
      <c r="L33" s="55"/>
    </row>
    <row r="34" spans="1:18">
      <c r="A34">
        <f>29/7.5</f>
        <v>3.8666666666666667</v>
      </c>
      <c r="D34">
        <f>42/11</f>
        <v>3.8181818181818183</v>
      </c>
      <c r="J34" s="56" t="s">
        <v>323</v>
      </c>
      <c r="K34" s="55"/>
      <c r="L34" s="55"/>
      <c r="R34" t="s">
        <v>343</v>
      </c>
    </row>
    <row r="35" spans="1:18">
      <c r="J35" s="56" t="s">
        <v>324</v>
      </c>
      <c r="K35" s="55"/>
      <c r="L35" s="55"/>
    </row>
    <row r="36" spans="1:18">
      <c r="J36" s="56" t="s">
        <v>325</v>
      </c>
      <c r="K36" s="55"/>
      <c r="L36" s="55"/>
    </row>
    <row r="37" spans="1:18">
      <c r="J37" s="56" t="s">
        <v>326</v>
      </c>
      <c r="K37" s="55"/>
      <c r="L37" s="55"/>
      <c r="R37" s="73" t="s">
        <v>347</v>
      </c>
    </row>
    <row r="38" spans="1:18">
      <c r="R38" s="73" t="s">
        <v>348</v>
      </c>
    </row>
    <row r="39" spans="1:18">
      <c r="R39" s="73" t="s">
        <v>349</v>
      </c>
    </row>
    <row r="40" spans="1:18">
      <c r="R40" s="72"/>
    </row>
  </sheetData>
  <mergeCells count="2">
    <mergeCell ref="R29:AE30"/>
    <mergeCell ref="R31:AE32"/>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FAFB31-90AD-D847-9991-2E164ED25BAA}">
  <dimension ref="B3:C26"/>
  <sheetViews>
    <sheetView topLeftCell="A17" workbookViewId="0">
      <selection activeCell="K21" sqref="K21"/>
    </sheetView>
  </sheetViews>
  <sheetFormatPr baseColWidth="10" defaultRowHeight="16"/>
  <cols>
    <col min="2" max="2" width="82.5" bestFit="1" customWidth="1"/>
  </cols>
  <sheetData>
    <row r="3" spans="2:2">
      <c r="B3" t="s">
        <v>385</v>
      </c>
    </row>
    <row r="4" spans="2:2">
      <c r="B4" t="s">
        <v>386</v>
      </c>
    </row>
    <row r="5" spans="2:2">
      <c r="B5" t="s">
        <v>387</v>
      </c>
    </row>
    <row r="6" spans="2:2">
      <c r="B6" t="s">
        <v>388</v>
      </c>
    </row>
    <row r="7" spans="2:2">
      <c r="B7" t="s">
        <v>389</v>
      </c>
    </row>
    <row r="9" spans="2:2">
      <c r="B9" t="s">
        <v>390</v>
      </c>
    </row>
    <row r="10" spans="2:2">
      <c r="B10" t="s">
        <v>391</v>
      </c>
    </row>
    <row r="11" spans="2:2">
      <c r="B11" t="s">
        <v>392</v>
      </c>
    </row>
    <row r="13" spans="2:2">
      <c r="B13" t="s">
        <v>393</v>
      </c>
    </row>
    <row r="14" spans="2:2">
      <c r="B14" t="s">
        <v>394</v>
      </c>
    </row>
    <row r="15" spans="2:2">
      <c r="B15" t="s">
        <v>395</v>
      </c>
    </row>
    <row r="17" spans="2:3">
      <c r="B17" t="s">
        <v>390</v>
      </c>
    </row>
    <row r="18" spans="2:3">
      <c r="B18" t="s">
        <v>391</v>
      </c>
    </row>
    <row r="19" spans="2:3">
      <c r="B19" t="s">
        <v>392</v>
      </c>
      <c r="C19" t="s">
        <v>399</v>
      </c>
    </row>
    <row r="20" spans="2:3">
      <c r="C20" t="s">
        <v>400</v>
      </c>
    </row>
    <row r="21" spans="2:3">
      <c r="B21" t="s">
        <v>396</v>
      </c>
      <c r="C21" t="s">
        <v>401</v>
      </c>
    </row>
    <row r="22" spans="2:3">
      <c r="B22" t="s">
        <v>394</v>
      </c>
    </row>
    <row r="23" spans="2:3">
      <c r="B23" t="s">
        <v>395</v>
      </c>
    </row>
    <row r="26" spans="2:3">
      <c r="B26" t="s">
        <v>397</v>
      </c>
      <c r="C26" t="s">
        <v>398</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8</vt:i4>
      </vt:variant>
    </vt:vector>
  </HeadingPairs>
  <TitlesOfParts>
    <vt:vector size="8" baseType="lpstr">
      <vt:lpstr>ses</vt:lpstr>
      <vt:lpstr>litt</vt:lpstr>
      <vt:lpstr>models</vt:lpstr>
      <vt:lpstr>findings</vt:lpstr>
      <vt:lpstr>bsts</vt:lpstr>
      <vt:lpstr>phase2</vt:lpstr>
      <vt:lpstr>ppt</vt:lpstr>
      <vt:lpstr>tabs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Arun Kuppam</dc:creator>
  <cp:lastModifiedBy>Arun Kuppam</cp:lastModifiedBy>
  <dcterms:created xsi:type="dcterms:W3CDTF">2018-10-05T13:32:12Z</dcterms:created>
  <dcterms:modified xsi:type="dcterms:W3CDTF">2019-02-02T03:03:44Z</dcterms:modified>
</cp:coreProperties>
</file>